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Default Extension="doc" ContentType="application/msword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Медведева\Desktop\Прайсы ТСТ 2017\2019\Арматура\"/>
    </mc:Choice>
  </mc:AlternateContent>
  <bookViews>
    <workbookView xWindow="480" yWindow="525" windowWidth="22995" windowHeight="9555"/>
  </bookViews>
  <sheets>
    <sheet name="Лист1" sheetId="1" r:id="rId1"/>
    <sheet name="ГАЗ" sheetId="2" r:id="rId2"/>
    <sheet name="Лист3" sheetId="3" r:id="rId3"/>
  </sheets>
  <calcPr calcId="152511"/>
</workbook>
</file>

<file path=xl/calcChain.xml><?xml version="1.0" encoding="utf-8"?>
<calcChain xmlns="http://schemas.openxmlformats.org/spreadsheetml/2006/main">
  <c r="C43" i="2" l="1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</calcChain>
</file>

<file path=xl/sharedStrings.xml><?xml version="1.0" encoding="utf-8"?>
<sst xmlns="http://schemas.openxmlformats.org/spreadsheetml/2006/main" count="2065" uniqueCount="937">
  <si>
    <t>Запорная арматура JAFAR (Польша)</t>
  </si>
  <si>
    <t>Изображение</t>
  </si>
  <si>
    <t>Диаметр, мм</t>
  </si>
  <si>
    <t>40 PN16</t>
  </si>
  <si>
    <t>50 PN16</t>
  </si>
  <si>
    <t>65 PN16</t>
  </si>
  <si>
    <t>80 PN16</t>
  </si>
  <si>
    <t>100 PN16</t>
  </si>
  <si>
    <t>125 PN16</t>
  </si>
  <si>
    <t>150 PN16</t>
  </si>
  <si>
    <t>200 PN10,16</t>
  </si>
  <si>
    <t>250 PN10,16</t>
  </si>
  <si>
    <t>300 PN10,16</t>
  </si>
  <si>
    <t>350 PN10,16</t>
  </si>
  <si>
    <t>400 PN10,16</t>
  </si>
  <si>
    <t>500 PN10,16</t>
  </si>
  <si>
    <t>600 PN10,16</t>
  </si>
  <si>
    <t>50 PN10</t>
  </si>
  <si>
    <t>65 PN10</t>
  </si>
  <si>
    <t>80 PN10</t>
  </si>
  <si>
    <t>100 PN10</t>
  </si>
  <si>
    <t>125 PN10</t>
  </si>
  <si>
    <t>150 PN10</t>
  </si>
  <si>
    <t>200 PN10</t>
  </si>
  <si>
    <t>250 PN10</t>
  </si>
  <si>
    <t>по запросу</t>
  </si>
  <si>
    <t>300  PN10</t>
  </si>
  <si>
    <t>350   PN10</t>
  </si>
  <si>
    <t>400   PN10</t>
  </si>
  <si>
    <t>500  PN6</t>
  </si>
  <si>
    <t>600  PN6</t>
  </si>
  <si>
    <t>700  PN2,5</t>
  </si>
  <si>
    <t>800  PN2,5</t>
  </si>
  <si>
    <t>900 PN2,5</t>
  </si>
  <si>
    <t>1000 PN2,5</t>
  </si>
  <si>
    <t>1000  PN2,5</t>
  </si>
  <si>
    <t>300 PN10</t>
  </si>
  <si>
    <t>350 PN10</t>
  </si>
  <si>
    <t>400 PN10</t>
  </si>
  <si>
    <t>500 PN6 с редуктором IP68</t>
  </si>
  <si>
    <t>600 PN6 с редуктором IP68</t>
  </si>
  <si>
    <t>50  PN16</t>
  </si>
  <si>
    <t>32 PN16</t>
  </si>
  <si>
    <t>450 PN10,16</t>
  </si>
  <si>
    <t>40 PN25</t>
  </si>
  <si>
    <t>50 PN25</t>
  </si>
  <si>
    <t>65 PN25</t>
  </si>
  <si>
    <t>80 PN25</t>
  </si>
  <si>
    <t>100 PN25</t>
  </si>
  <si>
    <t>125 PN25</t>
  </si>
  <si>
    <t>150 PN25</t>
  </si>
  <si>
    <t>200 PN25</t>
  </si>
  <si>
    <t>250 PN25</t>
  </si>
  <si>
    <t>300 PN25</t>
  </si>
  <si>
    <t>350 PN25</t>
  </si>
  <si>
    <t>400 PN25</t>
  </si>
  <si>
    <t>500 PN25</t>
  </si>
  <si>
    <t>25/32 PN16</t>
  </si>
  <si>
    <t>32/40 PN16</t>
  </si>
  <si>
    <t>40/50 PN16</t>
  </si>
  <si>
    <t>50/63 PN16</t>
  </si>
  <si>
    <t>65/75 PN16</t>
  </si>
  <si>
    <t>80/90 PN16</t>
  </si>
  <si>
    <t>100/110 PN16</t>
  </si>
  <si>
    <t>150/160 PN16</t>
  </si>
  <si>
    <t>150/180 PN16</t>
  </si>
  <si>
    <t>200/200 PN16</t>
  </si>
  <si>
    <t>200/225 PN16</t>
  </si>
  <si>
    <t>300/315 PN16</t>
  </si>
  <si>
    <t>40 PN16 SA 7.2</t>
  </si>
  <si>
    <t>50 PN16 SA 7.2</t>
  </si>
  <si>
    <t>65 PN16 SA 7.6</t>
  </si>
  <si>
    <t>80 PN16 SA 7.6</t>
  </si>
  <si>
    <t>100 PN16 SA 7.6</t>
  </si>
  <si>
    <t>125 PN16 SA 10.2</t>
  </si>
  <si>
    <t>150 PN16 SA 10.2</t>
  </si>
  <si>
    <t>200 PN10,16 SA 10.2</t>
  </si>
  <si>
    <t>250 PN10,16 SA 14.2</t>
  </si>
  <si>
    <t>300 PN10,16 SA 14.2</t>
  </si>
  <si>
    <t>400 PN10,16 SA 14.6</t>
  </si>
  <si>
    <t>500 PN10,16 SA 14.6</t>
  </si>
  <si>
    <t>600 PN10,16 SA 14.6</t>
  </si>
  <si>
    <t>50 SA07.2 PN10</t>
  </si>
  <si>
    <t>300 SA10.2 PN7</t>
  </si>
  <si>
    <t>65 SA07.6 PN10</t>
  </si>
  <si>
    <t>80 SA07.6 PN10</t>
  </si>
  <si>
    <t>100 SA07.6 PN10</t>
  </si>
  <si>
    <t>125 SA10.2 PN10</t>
  </si>
  <si>
    <t>150 SA10.2 PN10</t>
  </si>
  <si>
    <t>200 SA10.2 PN10</t>
  </si>
  <si>
    <t>250 SA10.2 PN10</t>
  </si>
  <si>
    <t>350 SA14.2 PN7</t>
  </si>
  <si>
    <t>400 SA14.2 PN7</t>
  </si>
  <si>
    <t>500 SA14.6 PN4</t>
  </si>
  <si>
    <t>600 SA14.6 PN4</t>
  </si>
  <si>
    <t>500 SA14.6 PN6</t>
  </si>
  <si>
    <t>600 SA14.6 PN6</t>
  </si>
  <si>
    <t>700 SA16.2 PN2,5</t>
  </si>
  <si>
    <t>800 SA16.2 PN2,5</t>
  </si>
  <si>
    <t>900 SA16.2 PN2,5</t>
  </si>
  <si>
    <t>1000 SA16.2 PN2,5</t>
  </si>
  <si>
    <t>350 PN10,16 SA 14.2</t>
  </si>
  <si>
    <t>DN50/Dz90-738 PN16</t>
  </si>
  <si>
    <t>DN80/Dz133-711  PN16</t>
  </si>
  <si>
    <t>DN100/Dz159-508 PN16</t>
  </si>
  <si>
    <t>DN100/Dz508-812 PN16</t>
  </si>
  <si>
    <t>DN150/Dz323-508 PN16</t>
  </si>
  <si>
    <t>DN150/Dz508-914 PN16</t>
  </si>
  <si>
    <t>2''/90-738 PN16</t>
  </si>
  <si>
    <t>1" (25) PN16</t>
  </si>
  <si>
    <t>1" 1/4 (32) PN16</t>
  </si>
  <si>
    <t>1" 1/2 (40) PN16</t>
  </si>
  <si>
    <t>2" (50) PN16</t>
  </si>
  <si>
    <t>1"1/4 (32) PN16</t>
  </si>
  <si>
    <t>1"1/2 (40) PN16</t>
  </si>
  <si>
    <t>2"-1"1/4 (50-32) PN16</t>
  </si>
  <si>
    <t>2"-1"1/2 (50-40) PN16</t>
  </si>
  <si>
    <t>63*2" PN16</t>
  </si>
  <si>
    <t>90*2" PN16</t>
  </si>
  <si>
    <t>110*2" PN16</t>
  </si>
  <si>
    <t>125*2" PN16</t>
  </si>
  <si>
    <t>160*2"  PN16</t>
  </si>
  <si>
    <t>200*2" PN16</t>
  </si>
  <si>
    <t>225*2" PN16</t>
  </si>
  <si>
    <t>280*2" PN16</t>
  </si>
  <si>
    <t>315*2" PN16</t>
  </si>
  <si>
    <t>160*2" PN16</t>
  </si>
  <si>
    <t>180*2" PN16</t>
  </si>
  <si>
    <t>63*50 PN16</t>
  </si>
  <si>
    <t>75*50 PN16</t>
  </si>
  <si>
    <t>90*50 PN16</t>
  </si>
  <si>
    <t>110*50 PN16</t>
  </si>
  <si>
    <t>110*80 PN16</t>
  </si>
  <si>
    <t>125*50 PN16</t>
  </si>
  <si>
    <t>125*80 PN16</t>
  </si>
  <si>
    <t>140*50 PN16</t>
  </si>
  <si>
    <t>140*80 PN16</t>
  </si>
  <si>
    <t>140*100 PN16</t>
  </si>
  <si>
    <t>160*50 PN16</t>
  </si>
  <si>
    <t>160*80 PN16</t>
  </si>
  <si>
    <t>160*100 PN16</t>
  </si>
  <si>
    <t>180*50 PN16</t>
  </si>
  <si>
    <t>180*80 PN16</t>
  </si>
  <si>
    <t>180*100 PN16</t>
  </si>
  <si>
    <t>200*50 PN16</t>
  </si>
  <si>
    <t>200*80 PN16</t>
  </si>
  <si>
    <t>200*100 PN16</t>
  </si>
  <si>
    <t>225*50 PN16</t>
  </si>
  <si>
    <t>225*80 PN16</t>
  </si>
  <si>
    <t>225*100 PN16</t>
  </si>
  <si>
    <t>250*50 PN16</t>
  </si>
  <si>
    <t>250*80 PN16</t>
  </si>
  <si>
    <t>250*100 PN16</t>
  </si>
  <si>
    <t>250*150 PN16</t>
  </si>
  <si>
    <t>280*50 PN16</t>
  </si>
  <si>
    <t>280*80 PN16</t>
  </si>
  <si>
    <t>280*100 PN16</t>
  </si>
  <si>
    <t>280*150 PN16</t>
  </si>
  <si>
    <t>315*50 PN16</t>
  </si>
  <si>
    <t>315*80 PN16</t>
  </si>
  <si>
    <t>315*100 PN16</t>
  </si>
  <si>
    <t>315*150 PN16</t>
  </si>
  <si>
    <t>400*50 PN16</t>
  </si>
  <si>
    <t>400*80 PN16</t>
  </si>
  <si>
    <t>400*100 PN16</t>
  </si>
  <si>
    <t>400*150 PN16</t>
  </si>
  <si>
    <t>3217 Комплект монтажный (задвижка + хомут) для ПЭ и ПВХ труб</t>
  </si>
  <si>
    <t>63*1"1/4 PN16</t>
  </si>
  <si>
    <t>90*1"1/4  PN16</t>
  </si>
  <si>
    <t>110*1"1/4 PN16</t>
  </si>
  <si>
    <t>125*1"1/4 PN16</t>
  </si>
  <si>
    <t>160*1"1/4 PN16</t>
  </si>
  <si>
    <t>180*1"1/4 PN16</t>
  </si>
  <si>
    <t>200*1"1/4 PN16</t>
  </si>
  <si>
    <t>225*1"1/4 PN16</t>
  </si>
  <si>
    <t>250*1"1/4 PN16</t>
  </si>
  <si>
    <t>280*1"1/4 PN16</t>
  </si>
  <si>
    <t>315*1"1/4 PN16</t>
  </si>
  <si>
    <t>63*1"1/2 PN16</t>
  </si>
  <si>
    <t>90*1"1/2 PN16</t>
  </si>
  <si>
    <t>110*1"1/2 PN16</t>
  </si>
  <si>
    <t>125*1"1/2 PN16</t>
  </si>
  <si>
    <t>160*1"1/2 PN16</t>
  </si>
  <si>
    <t>180*1"1/2 PN16</t>
  </si>
  <si>
    <t>200*1"1/2 PN16</t>
  </si>
  <si>
    <t>225*1"1/2 PN16</t>
  </si>
  <si>
    <t>250*1"1/2 PN16</t>
  </si>
  <si>
    <t>280*1"1/2 PN16</t>
  </si>
  <si>
    <t>315*1"1/2 PN16</t>
  </si>
  <si>
    <t>250*2" PN16</t>
  </si>
  <si>
    <t>3218 Комплект монтажный (задвижка + хомут) для труб из стали и чугуна</t>
  </si>
  <si>
    <t>80*1"1/4 PN16</t>
  </si>
  <si>
    <t>100*1"1/4 PN16</t>
  </si>
  <si>
    <t>150*1"1/4 PN16</t>
  </si>
  <si>
    <t>300*1"1/4 PN16</t>
  </si>
  <si>
    <t>400*1"1/4 PN16</t>
  </si>
  <si>
    <t>80*1"1/2 PN16</t>
  </si>
  <si>
    <t>100*1"1/2 PN16</t>
  </si>
  <si>
    <t>150*1"1/2 PN16</t>
  </si>
  <si>
    <t>300*1"1/2 PN16</t>
  </si>
  <si>
    <t>350*1"1/2 PN16</t>
  </si>
  <si>
    <t>400*1"1/2 PN16</t>
  </si>
  <si>
    <t>80*2" PN16</t>
  </si>
  <si>
    <t>100*2" PN16</t>
  </si>
  <si>
    <t>150*2" PN16</t>
  </si>
  <si>
    <t>300*2" PN16</t>
  </si>
  <si>
    <t>350*2" PN16</t>
  </si>
  <si>
    <t>400*2" PN16</t>
  </si>
  <si>
    <t>3250 Хомут с вентилем для врезки под давлением в ПВХ и ПЭ трубы</t>
  </si>
  <si>
    <t>63-1"1/4 PN16</t>
  </si>
  <si>
    <t>63-2" PN16</t>
  </si>
  <si>
    <t>90-1"1/4 PN16</t>
  </si>
  <si>
    <t>90-2" PN16</t>
  </si>
  <si>
    <t>110-1"1/4 PN16</t>
  </si>
  <si>
    <t>110-2" PN16</t>
  </si>
  <si>
    <t>125-1"1/4 PN16</t>
  </si>
  <si>
    <t>125-2" PN16</t>
  </si>
  <si>
    <t>140-1"1/4 PN16</t>
  </si>
  <si>
    <t>140-2" PN16</t>
  </si>
  <si>
    <t>160-1"1/4 PN16</t>
  </si>
  <si>
    <t>160-2" PN16</t>
  </si>
  <si>
    <t>200-1"1/4 PN16</t>
  </si>
  <si>
    <t>200-2" PN16</t>
  </si>
  <si>
    <t>225-1"1/4 PN16</t>
  </si>
  <si>
    <t>225-2" PN16</t>
  </si>
  <si>
    <t>3330 Хомут монтажный сталь-чугун (ответная часть) нерж.сталь, EPDM</t>
  </si>
  <si>
    <t>80 (88-104) PN16</t>
  </si>
  <si>
    <t>100 (108-120) PN16</t>
  </si>
  <si>
    <t>125 (133-149) PN16</t>
  </si>
  <si>
    <t>150 (159-184) PN16</t>
  </si>
  <si>
    <t>175 (191-213) PN16</t>
  </si>
  <si>
    <t>200 (216-234) PN16</t>
  </si>
  <si>
    <t>225 (241-259) PN16</t>
  </si>
  <si>
    <t>250 (267-298) PN16</t>
  </si>
  <si>
    <t>300 (340-370) PN16</t>
  </si>
  <si>
    <t>350 (378-412) PN16</t>
  </si>
  <si>
    <t>400 (406-429) PN16</t>
  </si>
  <si>
    <t>500 (508-532) PN16</t>
  </si>
  <si>
    <t>600 (610-635) PN16</t>
  </si>
  <si>
    <t>700 (710-738) PN16</t>
  </si>
  <si>
    <t>800 PN16</t>
  </si>
  <si>
    <t>1000 PN16</t>
  </si>
  <si>
    <t>200 PN16</t>
  </si>
  <si>
    <t>250 PN16</t>
  </si>
  <si>
    <t>300 PN16</t>
  </si>
  <si>
    <t>350 PN16</t>
  </si>
  <si>
    <t>400 PN16</t>
  </si>
  <si>
    <t>500 PN10</t>
  </si>
  <si>
    <t>500 PN16</t>
  </si>
  <si>
    <t>600 PN10</t>
  </si>
  <si>
    <t>600 PN16</t>
  </si>
  <si>
    <t>700 PN10</t>
  </si>
  <si>
    <t>700 pn16</t>
  </si>
  <si>
    <t>800 PN10</t>
  </si>
  <si>
    <t>900 PN10</t>
  </si>
  <si>
    <t>900 PN16</t>
  </si>
  <si>
    <t>1000 PN10</t>
  </si>
  <si>
    <t>1200 PN10</t>
  </si>
  <si>
    <t>1200 PN16</t>
  </si>
  <si>
    <t>200 PN10 SQ 07.2</t>
  </si>
  <si>
    <t>200 PN16 SQ 10.2</t>
  </si>
  <si>
    <t>250 PN10 SQ 10.2</t>
  </si>
  <si>
    <t>250 PN16 SQ 10.2</t>
  </si>
  <si>
    <t>300 PN10 SQ 10.2</t>
  </si>
  <si>
    <t>300 PN16 SQ 12.2</t>
  </si>
  <si>
    <t>350 PN10 SQ 12.2</t>
  </si>
  <si>
    <t>350 PN16 SQ 14.2</t>
  </si>
  <si>
    <t>450 PN10 SA 07.6+GS 100.3/VZ 4.3</t>
  </si>
  <si>
    <t>450 PN16 SA 07.6+GS 100.3/VZ 4.3</t>
  </si>
  <si>
    <t>500 PN10 SA07.6 + GS100.3/VZ4.3</t>
  </si>
  <si>
    <t>500 PN16 SA07.6 + GS100.3/VZ4.3</t>
  </si>
  <si>
    <t>600 PN16 SA10.2 + GS125.3/VZ4.3</t>
  </si>
  <si>
    <t>700 PN10 SA10.2 + GS125.3/VZ4.3</t>
  </si>
  <si>
    <t>800 PN16 SA10.2+GS160.3/GZ8:1</t>
  </si>
  <si>
    <t>900 PN10 SA10.2+GS160.3/GZ8:1</t>
  </si>
  <si>
    <t>1000 PN16 SA10.2+GS200.3/GZ16:1</t>
  </si>
  <si>
    <t>1200 PN10 SA10.2+GS200.3/GZ16:1</t>
  </si>
  <si>
    <t>Другие диаметры по запросу</t>
  </si>
  <si>
    <t>50 + SG04.3 PN16</t>
  </si>
  <si>
    <t>65 + SG04.3 PN16</t>
  </si>
  <si>
    <t>80 + SG04.3 PN16</t>
  </si>
  <si>
    <t>100 + SQ05.2 PN16</t>
  </si>
  <si>
    <t>125 + SQ05.2 PN16</t>
  </si>
  <si>
    <t>150 + SQ05.2 PN16</t>
  </si>
  <si>
    <t>200 + SQ07.2 PN10/16</t>
  </si>
  <si>
    <t>250 + SQ07.2 PN10,16</t>
  </si>
  <si>
    <t>300 + SQ10.2 PN10,16</t>
  </si>
  <si>
    <t>350 + SQ12.2 PN10,16</t>
  </si>
  <si>
    <t>400 + SQ12.2 PN10,16</t>
  </si>
  <si>
    <t>500 + SQ14.2 PN10</t>
  </si>
  <si>
    <t>500 + SQ14.2 PN16</t>
  </si>
  <si>
    <t xml:space="preserve">600 PN10 +SA07.6+GS100.3/VZ 4.3 </t>
  </si>
  <si>
    <t xml:space="preserve">600 PN16 +SA07.6+GS100.3/VZ 4.3 </t>
  </si>
  <si>
    <t xml:space="preserve">700 PN10 +SA10.2 + GS125.3 / VZ4.3 F25 </t>
  </si>
  <si>
    <t xml:space="preserve">700 PN16 +SA07.6 + GS160.3 / GZ8:1 F25 </t>
  </si>
  <si>
    <t>800 PN10 +SA07.6 + GS160.3 / GZ8:1 F25</t>
  </si>
  <si>
    <t>800 PN16 +SA07.6 + GS160.3 / GZ8:1 F25</t>
  </si>
  <si>
    <t>900 PN10 +SA10.2 + GS160.3 / GZ8:1 F25</t>
  </si>
  <si>
    <t>900 PN16 +SA10.2 + GS160.3 / GZ8:1 F25</t>
  </si>
  <si>
    <t>1000 PN10+SA10.2 + GS160.3 / GZ8:1 F25</t>
  </si>
  <si>
    <t>1000 PN16+SA10.2 + GS160.3 / GZ8:1 F25</t>
  </si>
  <si>
    <t>1200 PN10+SA10.2 + GS160.3 / GZ8:1 F30</t>
  </si>
  <si>
    <t>1200 PN16 +SA10.2 + GS200.3 / GZ16:1 F30</t>
  </si>
  <si>
    <t>6534 Клапан обратный откидной межфланцевый углерод.сталь NBR</t>
  </si>
  <si>
    <t>25 (1") PN16</t>
  </si>
  <si>
    <t>32 (1"1/4) PN16</t>
  </si>
  <si>
    <t>40 (1"1/2) PN16</t>
  </si>
  <si>
    <t>50 (2") PN16</t>
  </si>
  <si>
    <t>7020 Вантуз воздушный 2-ступенчатый для сточных вод, сталь NBR</t>
  </si>
  <si>
    <t>7025 Вантуз воздушный 2-ступенчатый для сточных вод, нерж.сталь NBR</t>
  </si>
  <si>
    <t>7040 Вантуз воздушный 1-ступенчатый для воды резьбовой латунь - нерж.сталь, EPDM</t>
  </si>
  <si>
    <t>3/4" PN16</t>
  </si>
  <si>
    <t>1" PN16</t>
  </si>
  <si>
    <t>50 H=1095mm RD=1250 PN16</t>
  </si>
  <si>
    <t>50 H=1345mm RD=1500 PN16</t>
  </si>
  <si>
    <t>50 H=1595mm RD=1750 PN16</t>
  </si>
  <si>
    <t>50 H=1845mm RD=2000 PN16</t>
  </si>
  <si>
    <t>50 H=2095mm RD=2250 PN16</t>
  </si>
  <si>
    <t>80 H=1095mm RD=1250 PN16</t>
  </si>
  <si>
    <t>80 H=1345mm RD=1500 PN16</t>
  </si>
  <si>
    <t>80 H=1595mm RD=1750 PN16</t>
  </si>
  <si>
    <t>80 H=1845mm RD=2000 PN16</t>
  </si>
  <si>
    <t>80 H=2095mm RD=2250 PN16</t>
  </si>
  <si>
    <t>100 H=1095mm RD=1250 PN16</t>
  </si>
  <si>
    <t>100 H=1345mm RD=1500 PN16</t>
  </si>
  <si>
    <t>100 H=1595mm RD=1750 PN16</t>
  </si>
  <si>
    <t>100 H=2095mm RD=2250 PN16</t>
  </si>
  <si>
    <t>7090 Вантуз воздушный 2-ступенчатый бесколодезный для сточных вод сталь/нерж.сталь NBR</t>
  </si>
  <si>
    <t>8853 Подземный пожарный гидрант с двойным запиранием с фланцем DN100</t>
  </si>
  <si>
    <t>DN125 H=500 мм</t>
  </si>
  <si>
    <t>DN125 H=750 мм</t>
  </si>
  <si>
    <t>DN125 H=1000 мм</t>
  </si>
  <si>
    <t>DN125 H=1250 мм</t>
  </si>
  <si>
    <t>DN125 H=1500 мм</t>
  </si>
  <si>
    <t>DN125 H=1750 мм</t>
  </si>
  <si>
    <t>DN125 H=2000 мм</t>
  </si>
  <si>
    <t>DN125 H=2250 мм</t>
  </si>
  <si>
    <t>DN125 H=2500 мм</t>
  </si>
  <si>
    <t>DN125 H=2750 мм</t>
  </si>
  <si>
    <t>DN125 H=3000 мм</t>
  </si>
  <si>
    <t>8854 Подземный пожарный гидрант с фланцем DN125 для ПП ГОСТ 5525</t>
  </si>
  <si>
    <t>DN125 H=3250 мм</t>
  </si>
  <si>
    <t>DN125 H=3500 мм</t>
  </si>
  <si>
    <t>DN125 H=3750 мм</t>
  </si>
  <si>
    <t>DN125 H=4000 мм</t>
  </si>
  <si>
    <t>DN125 H=4250 мм</t>
  </si>
  <si>
    <t>DN125 H=4500 мм</t>
  </si>
  <si>
    <t>DN125 H=4750 мм</t>
  </si>
  <si>
    <t>DN125 H=5000 мм</t>
  </si>
  <si>
    <t>8854 Подземный пожарный гидрант с фланцем DN 100</t>
  </si>
  <si>
    <t xml:space="preserve">DN125 H=2250 мм </t>
  </si>
  <si>
    <t xml:space="preserve">DN125 H=2500 мм </t>
  </si>
  <si>
    <t>25/32</t>
  </si>
  <si>
    <t>40/50</t>
  </si>
  <si>
    <t>65/80</t>
  </si>
  <si>
    <t>100/150</t>
  </si>
  <si>
    <t>200</t>
  </si>
  <si>
    <t>250/300/350</t>
  </si>
  <si>
    <t>400</t>
  </si>
  <si>
    <t>500/600</t>
  </si>
  <si>
    <t>9011 Шток телескопический для задвижек и вентилей 1,3-1,8 м</t>
  </si>
  <si>
    <t>25-32</t>
  </si>
  <si>
    <t>40-50</t>
  </si>
  <si>
    <t>65-80</t>
  </si>
  <si>
    <t>100-125-150</t>
  </si>
  <si>
    <t>250-350</t>
  </si>
  <si>
    <t>500-600</t>
  </si>
  <si>
    <t>9011 Шток телескопический для задвижек и вентилей 2,0-2,5 м</t>
  </si>
  <si>
    <t>9011 Шток телескопический для задвижек и вентилей 2,5-3,1 м</t>
  </si>
  <si>
    <t>9011 Шток телескопический для задвижек и вентилей 3,1-3,7 м</t>
  </si>
  <si>
    <t>50 (40-75) PN16</t>
  </si>
  <si>
    <t>65 (60-95) PN16</t>
  </si>
  <si>
    <t>80 (80-115) PN16</t>
  </si>
  <si>
    <t>100 (105-135) PN16</t>
  </si>
  <si>
    <t>125 (130-165) PN16</t>
  </si>
  <si>
    <t>150 (155-195) PN16</t>
  </si>
  <si>
    <t>175 (190-230) PN16</t>
  </si>
  <si>
    <t>200 (215-258) PN16</t>
  </si>
  <si>
    <t>250 (235-275) PN16</t>
  </si>
  <si>
    <t>250 (270-310) PN16</t>
  </si>
  <si>
    <t>300 (310-350) PN16</t>
  </si>
  <si>
    <t>300 (350-390) PN16</t>
  </si>
  <si>
    <t>350 (395-435) PN16</t>
  </si>
  <si>
    <t>400 (435-470) PN16</t>
  </si>
  <si>
    <t>400 (470-505) PN16</t>
  </si>
  <si>
    <t>500 (505-540) PN16</t>
  </si>
  <si>
    <t>500 (540-575) PN16</t>
  </si>
  <si>
    <t>500 (575-610) PN16</t>
  </si>
  <si>
    <t>600 (610-645) PN16</t>
  </si>
  <si>
    <t>600 (645-680) PN16</t>
  </si>
  <si>
    <t>600 (680-715) PN16</t>
  </si>
  <si>
    <t>700 (710-745) PN16</t>
  </si>
  <si>
    <t>800 (810-845) PN16</t>
  </si>
  <si>
    <t>100/125 PN16</t>
  </si>
  <si>
    <t>125/125 PN16</t>
  </si>
  <si>
    <t>200/200 PN10,16</t>
  </si>
  <si>
    <t>200/225 PN10,16</t>
  </si>
  <si>
    <t>300/355 PN10,16</t>
  </si>
  <si>
    <t>400/400 PN10,16</t>
  </si>
  <si>
    <t>175 (190-230) PN10,16</t>
  </si>
  <si>
    <t>200 (215-258) PN10,16</t>
  </si>
  <si>
    <t>225 (240-280) PN10,16</t>
  </si>
  <si>
    <t>40/50 (47-60) PN16</t>
  </si>
  <si>
    <t>50 (57-72) PN16</t>
  </si>
  <si>
    <t>65 (68-85) PN16</t>
  </si>
  <si>
    <t>80 (84-106) PN16</t>
  </si>
  <si>
    <t>100(103-116) PN16</t>
  </si>
  <si>
    <t>100 (108-130) PN16</t>
  </si>
  <si>
    <t>125 (128-146) PN16</t>
  </si>
  <si>
    <t>125 (134-154) PN16</t>
  </si>
  <si>
    <t>150 (153-175) PN16</t>
  </si>
  <si>
    <t>175 (184-207) PN16</t>
  </si>
  <si>
    <t>200 (208-225) PN16</t>
  </si>
  <si>
    <t>200 (218-236) PN16</t>
  </si>
  <si>
    <t>200 (222-250) PN16</t>
  </si>
  <si>
    <t>250 (246-270) PN16</t>
  </si>
  <si>
    <t>250 (264-284) PN16</t>
  </si>
  <si>
    <t>250 (282-306) PN16</t>
  </si>
  <si>
    <t>300 (305-326) PN16</t>
  </si>
  <si>
    <t>300 (315-335) PN16</t>
  </si>
  <si>
    <t>300 (335-355) PN16</t>
  </si>
  <si>
    <t>350 (360-386) PN16</t>
  </si>
  <si>
    <t>350 (386-410) PN16</t>
  </si>
  <si>
    <t>400 (408-435) PN16</t>
  </si>
  <si>
    <t>400 (425-458) PN16</t>
  </si>
  <si>
    <t>40 (47-60) PN16</t>
  </si>
  <si>
    <t>100 (103-116) PN16</t>
  </si>
  <si>
    <t>175 (165-185) PN16</t>
  </si>
  <si>
    <t>200 (184-207) PN10,16</t>
  </si>
  <si>
    <t>200 (208-225) PN10,16</t>
  </si>
  <si>
    <t>200 (218-236) PN10,16</t>
  </si>
  <si>
    <t>200 (222-250) PN10,16</t>
  </si>
  <si>
    <t>250 (246-270) PN10,16</t>
  </si>
  <si>
    <t>250 (264-284) PN10,16</t>
  </si>
  <si>
    <t>250 (282-306) PN10,16</t>
  </si>
  <si>
    <t>300 (305-326) PN10,16</t>
  </si>
  <si>
    <t>300 (315-335) PN10,16</t>
  </si>
  <si>
    <t>300 (334-355) PN10,16</t>
  </si>
  <si>
    <t>300 (360-386) PN10,16</t>
  </si>
  <si>
    <t>350 (360-386) PN10,16</t>
  </si>
  <si>
    <t>350 (386-410) PN10,16</t>
  </si>
  <si>
    <t>400 (408-435) PN10,16</t>
  </si>
  <si>
    <t>50 (57-74) PN16</t>
  </si>
  <si>
    <t>65 (63-85) PN16</t>
  </si>
  <si>
    <t>80 (84-107) PN16</t>
  </si>
  <si>
    <t>100 (106-132) PN16</t>
  </si>
  <si>
    <t>125 (132-158) PN16</t>
  </si>
  <si>
    <t>150 (157-185) PN16</t>
  </si>
  <si>
    <t>200 (218-244) PN16</t>
  </si>
  <si>
    <t>250 (264-295) PN16</t>
  </si>
  <si>
    <t>300 (315-349) PN16</t>
  </si>
  <si>
    <t>200 (218-244) PN10,16</t>
  </si>
  <si>
    <t>50*340 PN16</t>
  </si>
  <si>
    <t>65*345 PN16</t>
  </si>
  <si>
    <t>80*350 PN16</t>
  </si>
  <si>
    <t>80*1000 PN16</t>
  </si>
  <si>
    <t>100*360 PN16</t>
  </si>
  <si>
    <t>100*1000 PN16</t>
  </si>
  <si>
    <t>125*370 PN16</t>
  </si>
  <si>
    <t>150*380 PN16</t>
  </si>
  <si>
    <t>150*1000 PN16</t>
  </si>
  <si>
    <t>50*50 PN16</t>
  </si>
  <si>
    <t>65*50 PN16</t>
  </si>
  <si>
    <t>65*65 PN16</t>
  </si>
  <si>
    <t>80*50 PN16</t>
  </si>
  <si>
    <t>80*65 PN16</t>
  </si>
  <si>
    <t>80*80 PN16</t>
  </si>
  <si>
    <t>100*50 PN16</t>
  </si>
  <si>
    <t>100*65 PN16</t>
  </si>
  <si>
    <t>100*80 PN16</t>
  </si>
  <si>
    <t>100*100 PN16</t>
  </si>
  <si>
    <t>125*100 PN16</t>
  </si>
  <si>
    <t>125*125 PN16</t>
  </si>
  <si>
    <t>150*50 PN16</t>
  </si>
  <si>
    <t>150*80 PN16</t>
  </si>
  <si>
    <t>150*100 PN16</t>
  </si>
  <si>
    <t>150*125 PN16</t>
  </si>
  <si>
    <t>150*150 PN16</t>
  </si>
  <si>
    <t>50*100 PN16</t>
  </si>
  <si>
    <t>50*200 PN16</t>
  </si>
  <si>
    <t>50*300 PN16</t>
  </si>
  <si>
    <t>50*400 PN16</t>
  </si>
  <si>
    <t>50*500 PN16</t>
  </si>
  <si>
    <t>65*200 PN16</t>
  </si>
  <si>
    <t>65*300 PN16</t>
  </si>
  <si>
    <t>65*500 PN16</t>
  </si>
  <si>
    <t>80*100 PN16</t>
  </si>
  <si>
    <t>80*150 PN16</t>
  </si>
  <si>
    <t>80*200 PN16</t>
  </si>
  <si>
    <t>80*300 PN16</t>
  </si>
  <si>
    <t>80*400 PN16</t>
  </si>
  <si>
    <t>80*500 PN16</t>
  </si>
  <si>
    <t>80*600 PN16</t>
  </si>
  <si>
    <t>80*700 PN16</t>
  </si>
  <si>
    <t>80*800 PN16</t>
  </si>
  <si>
    <t>80*1500 PN16</t>
  </si>
  <si>
    <t>100*150 PN16</t>
  </si>
  <si>
    <t>100*200 PN16</t>
  </si>
  <si>
    <t>100*300 PN16</t>
  </si>
  <si>
    <t>100*400 PN16</t>
  </si>
  <si>
    <t>100*500 PN16</t>
  </si>
  <si>
    <t>100*600 PN16</t>
  </si>
  <si>
    <t>100*800 PN16</t>
  </si>
  <si>
    <t>100*1500 PN16</t>
  </si>
  <si>
    <t>125*300 PN16</t>
  </si>
  <si>
    <t>125*400 PN16</t>
  </si>
  <si>
    <t>125*500 PN16</t>
  </si>
  <si>
    <t>125*1000 PN16</t>
  </si>
  <si>
    <t>150*200 PN16</t>
  </si>
  <si>
    <t>150*300 PN16</t>
  </si>
  <si>
    <t>150*400 PN16</t>
  </si>
  <si>
    <t>150*500 PN16</t>
  </si>
  <si>
    <t>150*800 PN16</t>
  </si>
  <si>
    <t>150*1500 PN16</t>
  </si>
  <si>
    <t>100-150</t>
  </si>
  <si>
    <t>400-450</t>
  </si>
  <si>
    <t>Н= 270мм</t>
  </si>
  <si>
    <t>Н= 310мм</t>
  </si>
  <si>
    <t>Н= 150мм</t>
  </si>
  <si>
    <t>9509 Ковер регулируемый для задвижек пластиковый</t>
  </si>
  <si>
    <t>Н= 295-470мм</t>
  </si>
  <si>
    <t>9510 Ковер нерегулируемый для гидрантов чугунный</t>
  </si>
  <si>
    <t>9521 Опорная плита для штока</t>
  </si>
  <si>
    <t>Для задвижек/вентилей</t>
  </si>
  <si>
    <t xml:space="preserve">9522  Опорная плита </t>
  </si>
  <si>
    <t>Для гидрантов</t>
  </si>
  <si>
    <t>Переходной фланец ГОСТ для гидрантов Dn100</t>
  </si>
  <si>
    <t>Цена, руб.</t>
  </si>
  <si>
    <t>2002 Задвижка фланцевая F5 GJS-400 EPDM</t>
  </si>
  <si>
    <t>2109 Задвижка кольцевая фланцевая со штурвалом EN-GJS-400-15 нерж.сталь (до 150°С)</t>
  </si>
  <si>
    <t>2111 Задвижка фланцевая GJS-400, EPDM</t>
  </si>
  <si>
    <t>2109 Задвижка кольцевая фланцевая со штурвалом EN-GJS-400-15 бронза (до 120°С)</t>
  </si>
  <si>
    <t>2111 Задвижка фланцевая короткая GJS-400, EPDM, PN25</t>
  </si>
  <si>
    <t>2117 Задвижка фланцевая со штурвалом с выдв.шпинделем GJS-400 нерж.сталь</t>
  </si>
  <si>
    <t>2120 Задвижка с ПЭ патрубками GJS-400, EPDM</t>
  </si>
  <si>
    <t>2123 Задвижка раструбная для ПЭ труб GJS-400, EPDM</t>
  </si>
  <si>
    <t>2509 Задвижка  кольцевая с индикатором положения и штурвалом EN-GJS-400-15 бронза NBR</t>
  </si>
  <si>
    <t>2511 Задвижка  с индикатором положения и штурвалом GJS-400 NBR</t>
  </si>
  <si>
    <t>2905 Задвижка шиберная с двусторонним уплотнением с выдвижным шпинделем с э/приводом AUMA GJS-400 NBR</t>
  </si>
  <si>
    <t>2911 Задвижка фланцевая с электроприводом GJS-400, EPDM</t>
  </si>
  <si>
    <t>2911 Задвижка фланцевая с электроприводом GJS-400, EPDM, PN25</t>
  </si>
  <si>
    <t>3050 Хомут врезной фланцевый сталь-чугун GJS-400, EPDM</t>
  </si>
  <si>
    <t>3100 Хомут врезной резьбовой сталь-чугун GJS-400 EPDM</t>
  </si>
  <si>
    <t>3150 Хомут врезной резьбовой для ПЭ и ПВХ (2 болта) GJS-400, EPDM</t>
  </si>
  <si>
    <t>3126 Задвижка резьбовая НР-ВP GJS-400, EPDM</t>
  </si>
  <si>
    <t>3160 Хомут врезной для ПЭ и ПВХ (4 болта) GJS-400</t>
  </si>
  <si>
    <t>3151 Хомут врезной фланцевый для ПЭ и ПВХ GJS-400, EPDM</t>
  </si>
  <si>
    <t>4493 Затвор поворотный фланцевый с редуктором и штурвалом GJS-500 EPDM</t>
  </si>
  <si>
    <t>4493SQ, SA Затвор поворотный фланцевый с э/приводом AUMA GJS-500 EPDM</t>
  </si>
  <si>
    <t>400 PN10 SA14.2</t>
  </si>
  <si>
    <t>400 PN16 SA 07.6 + GS 100.3 / VZ 4.3</t>
  </si>
  <si>
    <t>600 PN10 SA 07.6 + GS 125.3 / VZ 4.3</t>
  </si>
  <si>
    <t>700 PN16 SA 07.6 + GS 160.3 / GZ 8:1</t>
  </si>
  <si>
    <t>800 PN10 SA 07.6 + GS 160.3 / VZ 8:1</t>
  </si>
  <si>
    <t>900 PN16 SA 10.2 + GS 160.3 / GZ 8:1</t>
  </si>
  <si>
    <t>1000 PN10 SA 07.6 + GS 200.3 / GZ 16:1</t>
  </si>
  <si>
    <t>1200 PN16 SA 14.2 + GS 250.3 / GZ 16:1</t>
  </si>
  <si>
    <t>4497SQ/SG/SA Затвор межфланцевый с э/приводом AUMA (корпус и диск GJS-400) EPDM/NBR</t>
  </si>
  <si>
    <t>4497SQ/SG/SA Затвор межфланцевый с э/приводом AUMA (корпус GJS-400, диск нерж.сталь) EPDM/NBR</t>
  </si>
  <si>
    <t>6516 Клапан обратный шаровый фланцевый NBR GJS-400</t>
  </si>
  <si>
    <t>6524 Клапан обратный откидной фланцевый GJL-250</t>
  </si>
  <si>
    <t>6525 Клапан обратный грибковый фланцевый GJL-250 EPDM</t>
  </si>
  <si>
    <t>7050 Вантуз воздушный 2-ступенчатый фланцевый для воды GJS-400 EPDM</t>
  </si>
  <si>
    <t>7080 Вантуз воздушный 2-ступенчатый бесколодезный для воды GJS-400 EPDM</t>
  </si>
  <si>
    <t>9122 Муфта соединительная для труб из стали и чугуна GJS-500 EPDM</t>
  </si>
  <si>
    <t>9144 Фланец соединительный для труб из стали и чугуна GJS-500 EPDM</t>
  </si>
  <si>
    <t xml:space="preserve">9151 Муфта соединительная для труб из стали и чугуна с нерж.болтами А2 GJS-500 </t>
  </si>
  <si>
    <t>9201 Патрубок Фланец - гладкий конец GJS-500</t>
  </si>
  <si>
    <t>9202 Отвод фланцевый с опорой GJS-500</t>
  </si>
  <si>
    <t>9301 Штурвал для задвижек GJL-250</t>
  </si>
  <si>
    <t>9311 Вставка монтажная тип F3 EN-GJS-500-7 EPDM</t>
  </si>
  <si>
    <t>2002 Задвижка фланцевая F5 EN-GJS-400-15 EPDM</t>
  </si>
  <si>
    <t>2005 Задвижка шиберная со штурвалом с двусторонним уплотнением с невыдвиж. шпинделем EN-GJS-400-15 NBR</t>
  </si>
  <si>
    <t>2005 Задвижка шиберная с редуктором с двусторонним уплотнением с невыдвиж. шпинделем EN-GJS-400-15 NBR</t>
  </si>
  <si>
    <t>2005 Задвижка шиберная с редуктором с двусторонним уплотнением с выдвижным шпинделем EN-GJS-400-15 NBR</t>
  </si>
  <si>
    <t>500  PN10</t>
  </si>
  <si>
    <t>600  PN10</t>
  </si>
  <si>
    <t>2006 задвижка шиберная для бесколодезной установки EN-GJS-400-15 NBR</t>
  </si>
  <si>
    <t>700 PN2,5 с редуктором IP68</t>
  </si>
  <si>
    <t>800 PN2,5 с редуктором IP68</t>
  </si>
  <si>
    <t>900 PN2,5 с редуктором IP68</t>
  </si>
  <si>
    <t>1000 PN2,5 с редуктором IP68</t>
  </si>
  <si>
    <t>2006 задвижка шиберная для бесколодезной установки с невыдвижным шпинделем EN-GJS-400-15 NBR</t>
  </si>
  <si>
    <t>2117 Задвижка фланцевая со штурвалом с выдв.шпинделем EN-GJS-400-15 бронза</t>
  </si>
  <si>
    <t>250/250 PN16</t>
  </si>
  <si>
    <t>250/280 PN16</t>
  </si>
  <si>
    <t>2700 Задвижка фланцевая ГОСТ EN-GJS-400-15 EPDM</t>
  </si>
  <si>
    <t>2902 Задвижка фланцевая F5 с э/приводом AUMA EN-GJS-400-15 EPDM</t>
  </si>
  <si>
    <t>350 PN10,16 SA 14.6</t>
  </si>
  <si>
    <t xml:space="preserve">по запросу </t>
  </si>
  <si>
    <t>2905 Задвижка шиберная с двусторонним уплотнением с невыдвиж. шпинделем с э/приводом AUMA GJS-400 NBR</t>
  </si>
  <si>
    <t>40 PN16 SA 7.6</t>
  </si>
  <si>
    <t>50 PN16 SA 7.6</t>
  </si>
  <si>
    <t>50 PN25 SA 7.2</t>
  </si>
  <si>
    <t>65 PN25 SA 7.6</t>
  </si>
  <si>
    <t>80 PN25 SA 7.6</t>
  </si>
  <si>
    <t>100 PN25 SA 7.6</t>
  </si>
  <si>
    <t>125 PN25 SA 10.2</t>
  </si>
  <si>
    <t>150 PN25 SA 10.2</t>
  </si>
  <si>
    <t>200 PN25 SA 10.2</t>
  </si>
  <si>
    <t>250 PN25 SA 14.2</t>
  </si>
  <si>
    <t>300 PN25 SA 14.2</t>
  </si>
  <si>
    <t>350 PN25 SA 14.6</t>
  </si>
  <si>
    <t>400 PN25 SA 14.6</t>
  </si>
  <si>
    <t>450 PN25 SA 14.6</t>
  </si>
  <si>
    <t>500 PN25 SA 14.6</t>
  </si>
  <si>
    <t>3116 Задвижка резьбовая ВР-ВР EN-GJS-400-15 EPDM, NBR</t>
  </si>
  <si>
    <t>400*100 PN17</t>
  </si>
  <si>
    <t>400*100 PN18</t>
  </si>
  <si>
    <t>400*100 PN19</t>
  </si>
  <si>
    <t>400*100 PN20</t>
  </si>
  <si>
    <t>400*100 PN21</t>
  </si>
  <si>
    <t>400*100 PN22</t>
  </si>
  <si>
    <t>300 (314-344) PN16</t>
  </si>
  <si>
    <t>450 (470-480) PN16</t>
  </si>
  <si>
    <t>800 (810-840) PN16</t>
  </si>
  <si>
    <t>3500 Задвижка с ISO-фитингами для труб из ПЭ EN-GJS-400-15 EPDM</t>
  </si>
  <si>
    <t>25 (Dz32) PN16</t>
  </si>
  <si>
    <t>32 (Dz40) PN16</t>
  </si>
  <si>
    <t>40 (Dz50) PN16</t>
  </si>
  <si>
    <t>50 (Dz63) PN16</t>
  </si>
  <si>
    <t>450 PN10</t>
  </si>
  <si>
    <t>4497 Затвор межфланцевый (корпус и диск EN-GJS-400-15) EPDM, NBR</t>
  </si>
  <si>
    <t>50 PN16 EPDM с ручкой</t>
  </si>
  <si>
    <t>50 PN16 NBR с ручкой</t>
  </si>
  <si>
    <t>65 PN16 с ручкой</t>
  </si>
  <si>
    <t>80 PN16 с ручкой</t>
  </si>
  <si>
    <t>100 PN16 с ручкой</t>
  </si>
  <si>
    <t>125 PN16 EPDM с ручкой</t>
  </si>
  <si>
    <t>125 PN16 NBR с ручкой</t>
  </si>
  <si>
    <t>150 PN16 EPDM с ручкой</t>
  </si>
  <si>
    <t>150 PN16 NBR с ручкой</t>
  </si>
  <si>
    <t>200 PN10/16 EPDM с ручкой</t>
  </si>
  <si>
    <t>200 PN10/16 NBR с ручкой</t>
  </si>
  <si>
    <t>250 PN10/16 EPDM с редуктором</t>
  </si>
  <si>
    <t>250 PN10/16 NBR с редуктором</t>
  </si>
  <si>
    <t>300 PN10/16 с редуктором</t>
  </si>
  <si>
    <t>350 PN10/16 с редуктором</t>
  </si>
  <si>
    <t>400 PN10/16 EPDM с редуктором</t>
  </si>
  <si>
    <t>400 PN10/16 NBR с редуктором</t>
  </si>
  <si>
    <t>500 PN10/16 с редуктором</t>
  </si>
  <si>
    <t>600 PN10/16 с редуктором</t>
  </si>
  <si>
    <t>4497 Затвор межфланцевый (корпус EN-GJS-400-15, диск нерж.сталь) EPDM, NBR</t>
  </si>
  <si>
    <t>50 PN16 с ручкой</t>
  </si>
  <si>
    <t>80 PN16 EPDM с ручкой</t>
  </si>
  <si>
    <t>80 PN16 NBR с ручкой</t>
  </si>
  <si>
    <t>100 PN16 EPDM с ручкой</t>
  </si>
  <si>
    <t>100 PN16 NBR с ручкой</t>
  </si>
  <si>
    <t>125 PN16 с ручкой</t>
  </si>
  <si>
    <t>150 PN16 с ручкой</t>
  </si>
  <si>
    <t>250 PN10/16 с редуктором</t>
  </si>
  <si>
    <t>450 PN10/16 NBR с редуктором</t>
  </si>
  <si>
    <t>600 PN10/16 EPDM с редуктором</t>
  </si>
  <si>
    <t>600 PN10/16 NBR с редуктором</t>
  </si>
  <si>
    <t>4499 Клапан обратный межфланцевый с противовесом (корпус и диск EN-GJS-400-15) NBR</t>
  </si>
  <si>
    <t>250 PN16 рычаг справа, слева</t>
  </si>
  <si>
    <t>300 PN16 рычаг справа</t>
  </si>
  <si>
    <t>300 PN10 рычаг слева</t>
  </si>
  <si>
    <t>350 PN16 рычаг справа</t>
  </si>
  <si>
    <t>350 PN16 рычаг слева</t>
  </si>
  <si>
    <t>350 PN10 рычаг слева</t>
  </si>
  <si>
    <t>400 PN10 рычаг справа</t>
  </si>
  <si>
    <t>400 PN16 рычаг справа, слева</t>
  </si>
  <si>
    <t>500 PN10,16 рычаг справа, слева</t>
  </si>
  <si>
    <t>600 PN10,16 рычаг справа, слева</t>
  </si>
  <si>
    <t>800 PN10 рычаг справа, слева</t>
  </si>
  <si>
    <t>200 PN10,16 EPDM</t>
  </si>
  <si>
    <t>200 PN10,16 NBR</t>
  </si>
  <si>
    <t>250 PN10 EPDM</t>
  </si>
  <si>
    <t>250 PN10,16 NBR</t>
  </si>
  <si>
    <t>300 PN10,16 EPDM</t>
  </si>
  <si>
    <t>300 PN10,16 NBR</t>
  </si>
  <si>
    <t>400 PN10,16 EPDM</t>
  </si>
  <si>
    <t>400 PN10,16 NBR</t>
  </si>
  <si>
    <t>500 PN10 NBR</t>
  </si>
  <si>
    <t>6616 Клапан обратный шаровый резьбовой EN-GJS-400-15 NBR, EPDM</t>
  </si>
  <si>
    <t>7010 Вантуз воздушный 1-ступенчатый для воды EN-GJS-400-15 EPDM</t>
  </si>
  <si>
    <t>200  PN10</t>
  </si>
  <si>
    <t>2" резьбовой PN16</t>
  </si>
  <si>
    <t>3" резьбовой PN16</t>
  </si>
  <si>
    <t>50 H=945mm RD=1100 PN16</t>
  </si>
  <si>
    <t>50 H=1250mm RD=1405 PN16</t>
  </si>
  <si>
    <t>50 H=2000mm RD=2155 PN16</t>
  </si>
  <si>
    <t>80 H=900mm RD=1055 PN16</t>
  </si>
  <si>
    <t>80 H=1250mm RD=1405 PN16</t>
  </si>
  <si>
    <t>80 H=2250mm RD=2405 PN16</t>
  </si>
  <si>
    <t>8001 Колонка уличная водоразборная</t>
  </si>
  <si>
    <t>RD 1,0 (H=2000) нерж.труба</t>
  </si>
  <si>
    <t>RD 1,25 (H=2250)нерж.труба</t>
  </si>
  <si>
    <t>RD 1,50 (H=2500) нерж.труба</t>
  </si>
  <si>
    <t>RD 1,75 (H=2750) нерж.труба</t>
  </si>
  <si>
    <t>RD 1,80 (H=2800) нерж.труба</t>
  </si>
  <si>
    <t>RD 2,00 (H=3000) нерж.труба</t>
  </si>
  <si>
    <t>RD 2,25 (H=3250) нерж.труба</t>
  </si>
  <si>
    <t>RD 2,50 (H=3500) нерж.труба</t>
  </si>
  <si>
    <t>RD 2,75 (H=3750) нерж.труба</t>
  </si>
  <si>
    <t>RD 3,00 (H=4000) нерж.труба</t>
  </si>
  <si>
    <t>RD 3,25 (H=4250) нерж.труба</t>
  </si>
  <si>
    <t>RD 3,50 (H=4500) нерж.труба</t>
  </si>
  <si>
    <t>8853 Подземный пожарный гидрант с двойным запиранием с фланцем DN125 для ПП ГОСТ 5525</t>
  </si>
  <si>
    <t>DN125 H=660 мм</t>
  </si>
  <si>
    <t>DN125 H=5250 мм</t>
  </si>
  <si>
    <t>9010 Шток фиксированный для задвижек и вентилей RD 1,0 м</t>
  </si>
  <si>
    <t>9010 Шток фиксированный для задвижек и вентилей RD 1,25 м</t>
  </si>
  <si>
    <t>9010 Шток фиксированный для задвижек и вентилей RD 1,5 м</t>
  </si>
  <si>
    <t>9010 Шток фиксированный для задвижек и вентилей RD 2,0 м</t>
  </si>
  <si>
    <t>9010 Шток фиксированный для задвижек и вентилей RD 2,5 м</t>
  </si>
  <si>
    <t>9011 Шток телескопический для задвижек и вентилей 0,9-1,3 м</t>
  </si>
  <si>
    <t>25-32 Для вентиля</t>
  </si>
  <si>
    <t>25-32 для вентиля</t>
  </si>
  <si>
    <t>9015 Ключ для задвижек ТИП "Т"</t>
  </si>
  <si>
    <t>9102 Муфта соединительная для труб из стали и чугуна EN-GJS-500-7 EPDM</t>
  </si>
  <si>
    <t>225 (240-280) PN16</t>
  </si>
  <si>
    <t>350 (350-390) PN16</t>
  </si>
  <si>
    <t>250/250 PN10/16</t>
  </si>
  <si>
    <t>250/280 PN10/16</t>
  </si>
  <si>
    <t>300/315 PN10/16</t>
  </si>
  <si>
    <t>400/450 PN10</t>
  </si>
  <si>
    <t>400/450 PN16</t>
  </si>
  <si>
    <t>500/500 PN10</t>
  </si>
  <si>
    <t>500/560 PN10</t>
  </si>
  <si>
    <t>500/560 PN16</t>
  </si>
  <si>
    <t>600/630 PN10</t>
  </si>
  <si>
    <t>600/630 PN16</t>
  </si>
  <si>
    <t>9103 Фланец фиксирующий для труб из ПЭ и ПВХ EN-GJS-500-7 EPDM</t>
  </si>
  <si>
    <t>9104 Фланец соединительный для труб из стали и чугуна EN-GJS-500-7 EPDM</t>
  </si>
  <si>
    <t>250 (235-275) PN10/16</t>
  </si>
  <si>
    <t>250 (270-310) PN10/16</t>
  </si>
  <si>
    <t>300 (310-350) PN10/16</t>
  </si>
  <si>
    <t>300 (350-390) PN10/16</t>
  </si>
  <si>
    <t>350 (350-390) PN10/16</t>
  </si>
  <si>
    <t>350 (395-435) PN10/16</t>
  </si>
  <si>
    <t>400 (400-435) PN10/16</t>
  </si>
  <si>
    <t>400 (435-470) PN10/16</t>
  </si>
  <si>
    <t>400 (470-505) PN10/16</t>
  </si>
  <si>
    <t>450 (455-490) PN10/16</t>
  </si>
  <si>
    <t>450 (490-525) PN10/16</t>
  </si>
  <si>
    <t>500 (505-540) PN10/16</t>
  </si>
  <si>
    <t>500 (540-575) PN10/16</t>
  </si>
  <si>
    <t>500 (575-610) PN10/16</t>
  </si>
  <si>
    <t>600 (610-645) PN10/16</t>
  </si>
  <si>
    <t>600 (645-680) PN10/16</t>
  </si>
  <si>
    <t>600 (680-715) PN10/16</t>
  </si>
  <si>
    <t>700 (710-745) PN10/16</t>
  </si>
  <si>
    <t>800 (810-845) PN10/16</t>
  </si>
  <si>
    <t>400 (425-448) PN10,16</t>
  </si>
  <si>
    <t>400 (465-500) PN10,16</t>
  </si>
  <si>
    <t>9151 Муфта соединительная для труб из стали и чугуна EN-GJS-500-7 EPDM</t>
  </si>
  <si>
    <t>200 (189-212) PN16</t>
  </si>
  <si>
    <t>50 (57-74) PN10/16</t>
  </si>
  <si>
    <t>65 (63-85) PN10/16</t>
  </si>
  <si>
    <t>80 (84-107) PN10/16</t>
  </si>
  <si>
    <t>100 (106-132) PN10/16</t>
  </si>
  <si>
    <t>125 (132-158) PN10/16</t>
  </si>
  <si>
    <t>150 (157-185) PN10/16</t>
  </si>
  <si>
    <t>250 (264-295) PN10/16</t>
  </si>
  <si>
    <t>300 (315-349) PN10/16</t>
  </si>
  <si>
    <t>200*400 PN16</t>
  </si>
  <si>
    <t>200*1000 PN16</t>
  </si>
  <si>
    <t>250*420 PN16</t>
  </si>
  <si>
    <t>300*440 PN16</t>
  </si>
  <si>
    <t>400*480 PN16</t>
  </si>
  <si>
    <t>9203 Тройник фланцевый EN-GJS-500-7</t>
  </si>
  <si>
    <t>200*80 PN10</t>
  </si>
  <si>
    <t>200*100 PN10</t>
  </si>
  <si>
    <t>200*125 PN10</t>
  </si>
  <si>
    <t>200*125 PN16</t>
  </si>
  <si>
    <t>200*150 PN10</t>
  </si>
  <si>
    <t>200*150 PN16</t>
  </si>
  <si>
    <t>200*200 PN10</t>
  </si>
  <si>
    <t>200*200 PN16</t>
  </si>
  <si>
    <t>250*80 PN10</t>
  </si>
  <si>
    <t>250*100 PN10</t>
  </si>
  <si>
    <t>250*125 PN10</t>
  </si>
  <si>
    <t>250*125 PN16</t>
  </si>
  <si>
    <t>250*150 PN10</t>
  </si>
  <si>
    <t>250*200 PN10</t>
  </si>
  <si>
    <t>250*200 PN16</t>
  </si>
  <si>
    <t>250*250 PN10</t>
  </si>
  <si>
    <t>250*250 PN16</t>
  </si>
  <si>
    <t>300*80 PN10</t>
  </si>
  <si>
    <t>300*80 PN16</t>
  </si>
  <si>
    <t>300*100 PN10</t>
  </si>
  <si>
    <t>300*100 PN16</t>
  </si>
  <si>
    <t>300*150 PN10</t>
  </si>
  <si>
    <t>300*150 PN16</t>
  </si>
  <si>
    <t>300*200 PN10</t>
  </si>
  <si>
    <t>300*200 PN16</t>
  </si>
  <si>
    <t>300*250 PN10</t>
  </si>
  <si>
    <t>300*250 PN16</t>
  </si>
  <si>
    <t>300*300 PN10</t>
  </si>
  <si>
    <t>300*300 PN16</t>
  </si>
  <si>
    <t>350*150 PN10</t>
  </si>
  <si>
    <t>350*200 PN10</t>
  </si>
  <si>
    <t>350*350 PN10</t>
  </si>
  <si>
    <t>350*350 PN16</t>
  </si>
  <si>
    <t>400*80 PN10</t>
  </si>
  <si>
    <t>400*100 PN10</t>
  </si>
  <si>
    <t>400*150 PN10</t>
  </si>
  <si>
    <t>400*200 PN10</t>
  </si>
  <si>
    <t>400*200 PN16</t>
  </si>
  <si>
    <t>400*250 PN10</t>
  </si>
  <si>
    <t>400*250 PN16</t>
  </si>
  <si>
    <t>400*300 PN10</t>
  </si>
  <si>
    <t>400*300 PN16</t>
  </si>
  <si>
    <t>400*400 PN10</t>
  </si>
  <si>
    <t>400*400 PN16</t>
  </si>
  <si>
    <t>500*80 PN10</t>
  </si>
  <si>
    <t>500*80 PN16</t>
  </si>
  <si>
    <t>500*100 PN10</t>
  </si>
  <si>
    <t>500*100 PN16</t>
  </si>
  <si>
    <t>500*150 PN10</t>
  </si>
  <si>
    <t>500*150 PN16</t>
  </si>
  <si>
    <t>500*200 PN10</t>
  </si>
  <si>
    <t>500*200 PN16</t>
  </si>
  <si>
    <t>500*250 PN10</t>
  </si>
  <si>
    <t>500*250 PN16</t>
  </si>
  <si>
    <t>500*300 PN10</t>
  </si>
  <si>
    <t>500*300 PN16</t>
  </si>
  <si>
    <t>500*400 PN10</t>
  </si>
  <si>
    <t>500*400 PN16</t>
  </si>
  <si>
    <t>500*500 PN10</t>
  </si>
  <si>
    <t>500*500 PN16</t>
  </si>
  <si>
    <t>600*100 PN10</t>
  </si>
  <si>
    <t>600*100 PN16</t>
  </si>
  <si>
    <t>600*200 PN10</t>
  </si>
  <si>
    <t>600*200 PN16</t>
  </si>
  <si>
    <t>600*300 PN10</t>
  </si>
  <si>
    <t>600*400 PN10</t>
  </si>
  <si>
    <t>9207 Отвод фланцевый 90° EN-GJS-500-7</t>
  </si>
  <si>
    <t>9209 Отвод фланцевый 11° EN-GJS-500-7</t>
  </si>
  <si>
    <t>9209 Отвод фланцевый 22,5° EN-GJS-500-7</t>
  </si>
  <si>
    <t>9209 Отвод фланцевый 30° EN-GJS-500-7</t>
  </si>
  <si>
    <t>9209 Отвод фланцевый 45° EN-GJS-500-7</t>
  </si>
  <si>
    <t>9212 Переход фланцевый EN-GJS-500-7</t>
  </si>
  <si>
    <t>350*300 PN10</t>
  </si>
  <si>
    <t>400*350 PN10</t>
  </si>
  <si>
    <t>9216 Патрубок фланцевый (диаметр*длина) EN-GJS-500-7</t>
  </si>
  <si>
    <t>200*300 PN10</t>
  </si>
  <si>
    <t>200*400 PN10</t>
  </si>
  <si>
    <t>200*500 PN10</t>
  </si>
  <si>
    <t>200*1000 PN10</t>
  </si>
  <si>
    <t>250*300 PN10</t>
  </si>
  <si>
    <t>250*400 PN10</t>
  </si>
  <si>
    <t>250*500 PN10</t>
  </si>
  <si>
    <t>250*1000 PN10</t>
  </si>
  <si>
    <t>300*400 PN10</t>
  </si>
  <si>
    <t>300*500 PN10</t>
  </si>
  <si>
    <t>300*500 PN16</t>
  </si>
  <si>
    <t>300*1000 PN10</t>
  </si>
  <si>
    <t>300*1000 PN16</t>
  </si>
  <si>
    <t>400*500 PN10</t>
  </si>
  <si>
    <t>400*800 PN10</t>
  </si>
  <si>
    <t>400*1000 PN10</t>
  </si>
  <si>
    <t>400*1000 PN16</t>
  </si>
  <si>
    <t>500*1000 PN10</t>
  </si>
  <si>
    <t>9218 Крестовина фланцевая EN-GJS-500-7</t>
  </si>
  <si>
    <t>9219 Заглушка фланцевая EN-GJS-500-7</t>
  </si>
  <si>
    <t>9501 Ковер нерегулируемый для задвижек чугунный GJL-GJL</t>
  </si>
  <si>
    <t>9501 Ковер нерегулируемый для задвижек пластик PEHD-GJL</t>
  </si>
  <si>
    <t>9502 Ковер нерегулируемый для гидрантов пластик GJL-GJL</t>
  </si>
  <si>
    <t>9504 Ковер нерегулируемый для вентилей чугунный GJL-GJL</t>
  </si>
  <si>
    <t>9504 Ковер нерегулируемый для вентилей пластик PEHD-GJL</t>
  </si>
  <si>
    <t>9504 Ковер нерегулируемый для вентилей пластик PEHD-PEHD</t>
  </si>
  <si>
    <t>Запорная арматура JAFAR (Польша) для газопроводов</t>
  </si>
  <si>
    <t>2302 Задвижка фланцевая для газа EN-GJS-400-15 NBR</t>
  </si>
  <si>
    <t>2311 Задвижка фланцевая для газа EN-GJS-400-15 NBR</t>
  </si>
  <si>
    <t>2312 Задвижка с ПЭ патрубками для газа EN-GJS-400-15 NBR</t>
  </si>
  <si>
    <t>25/32 PN10</t>
  </si>
  <si>
    <t>32/40 PN10</t>
  </si>
  <si>
    <t>40/50 PN10</t>
  </si>
  <si>
    <t>50/63 PN10</t>
  </si>
  <si>
    <t>65/75 PN10</t>
  </si>
  <si>
    <t>80/90 PN10</t>
  </si>
  <si>
    <t>100/110 PN10</t>
  </si>
  <si>
    <t>125/125 PN10</t>
  </si>
  <si>
    <t>150/160 PN10</t>
  </si>
  <si>
    <t>150/180 PN10</t>
  </si>
  <si>
    <t>200/200 PN10</t>
  </si>
  <si>
    <t>200/225 PN10</t>
  </si>
  <si>
    <t>250/250 PN10</t>
  </si>
  <si>
    <t>250/280 PN10</t>
  </si>
  <si>
    <t>300/315 PN10</t>
  </si>
  <si>
    <t xml:space="preserve">2312 Задвижка с ПЭ патрубками для газа PUR EN-GJS-400-15 NBR </t>
  </si>
  <si>
    <t>2314 Задвижка фланцевая стальная под приварку для газа G17Mn5 NBR</t>
  </si>
  <si>
    <t>2314 Задвижка фланцевая стальная под приварку для газа PUR G17Mn5 NBR</t>
  </si>
  <si>
    <t>9301 Штурвал для задвижек ГАЗ EN-GJL-250</t>
  </si>
  <si>
    <t xml:space="preserve">9505 Ковер нерегулируемый для вентилей пластик ГАЗ PEHD-GJL </t>
  </si>
  <si>
    <t>H=150mm</t>
  </si>
  <si>
    <t>9506 Ковер нерегулируемый для задвижек пластик ГАЗ PEHD-GJL</t>
  </si>
  <si>
    <t>H=270mm</t>
  </si>
  <si>
    <t>9506 Ковер нерегулируемый для задвижек пластик ГАЗ PEHD-GJL нерж.болты</t>
  </si>
  <si>
    <t>9506 Ковер нерегулируемый для задвижек чугунный ГАЗ GJL-GJL</t>
  </si>
  <si>
    <t>9507 Ковер нерегулируемый для задвижек квадратный пластик ГАЗ PEHD-GJL нерж.болты</t>
  </si>
  <si>
    <t>9508 Ковер нерегулируемый для задвижек овал пластик ГАЗ PEHD-GJL</t>
  </si>
  <si>
    <t>H=310mm</t>
  </si>
  <si>
    <t>9508 Ковер нерегулируемый для задвижек овал пластик ГАЗ PEHD-GJL нерж.болты</t>
  </si>
  <si>
    <t>9522 Опорная плита</t>
  </si>
  <si>
    <t>2502 Задвижка  с индикатором положения и штурвалом F5 EN-GJS-400-15 EPDM, NBR</t>
  </si>
  <si>
    <t>9202 Отвод фланцевый с подставкой ГОСТ EN-GJS-500-7</t>
  </si>
  <si>
    <r>
      <t xml:space="preserve">Цены указаны в рублях </t>
    </r>
    <r>
      <rPr>
        <b/>
        <i/>
        <sz val="10"/>
        <color theme="1"/>
        <rFont val="Times New Roman"/>
        <family val="1"/>
        <charset val="204"/>
      </rPr>
      <t>без учёта НДС</t>
    </r>
    <r>
      <rPr>
        <i/>
        <sz val="10"/>
        <color theme="1"/>
        <rFont val="Times New Roman"/>
        <family val="1"/>
        <charset val="204"/>
      </rPr>
      <t xml:space="preserve"> </t>
    </r>
    <r>
      <rPr>
        <b/>
        <i/>
        <sz val="10"/>
        <color theme="1"/>
        <rFont val="Times New Roman"/>
        <family val="1"/>
        <charset val="204"/>
      </rPr>
      <t xml:space="preserve">за 1 шт. </t>
    </r>
    <r>
      <rPr>
        <i/>
        <sz val="10"/>
        <color theme="1"/>
        <rFont val="Times New Roman"/>
        <family val="1"/>
        <charset val="204"/>
      </rPr>
      <t xml:space="preserve">и действуют </t>
    </r>
    <r>
      <rPr>
        <b/>
        <i/>
        <sz val="10"/>
        <color theme="1"/>
        <rFont val="Times New Roman"/>
        <family val="1"/>
        <charset val="204"/>
      </rPr>
      <t>с 01.03.2019г</t>
    </r>
    <r>
      <rPr>
        <i/>
        <sz val="10"/>
        <color theme="1"/>
        <rFont val="Times New Roman"/>
        <family val="1"/>
        <charset val="204"/>
      </rPr>
      <t>.</t>
    </r>
  </si>
  <si>
    <t>180-2" PN16</t>
  </si>
  <si>
    <t>7110 Фильтр сетчатый фланцевый  NBR EN-GJL-250 EPDM</t>
  </si>
  <si>
    <t>9351 Штурвал для задвижек EN-GJL-250</t>
  </si>
  <si>
    <t>400-450 (630x32)</t>
  </si>
  <si>
    <t>500-600 (630x36)</t>
  </si>
  <si>
    <t>450 PN16</t>
  </si>
  <si>
    <t>700 PN16</t>
  </si>
  <si>
    <t>1100 PN10</t>
  </si>
  <si>
    <t>9113 Колонка управления с индикатором положения нерж.сталь</t>
  </si>
  <si>
    <t>64 оборота</t>
  </si>
  <si>
    <t>90 оборотов</t>
  </si>
  <si>
    <t>250 оборотов</t>
  </si>
  <si>
    <t>9114 Колонка управления под электропривод нерж.сталь</t>
  </si>
  <si>
    <t>F10</t>
  </si>
  <si>
    <t>F14</t>
  </si>
  <si>
    <t>F16</t>
  </si>
  <si>
    <t>9152 Фланец соединительный для труб из стали и чугуна EN-GJS-500-7 EPDM</t>
  </si>
  <si>
    <t>200 (189-212) PN10,16</t>
  </si>
  <si>
    <t>9152 Фланец соединительный для труб из стали и чугуна с нерж.болтами А2 EN-GJS-500-7 EPDM</t>
  </si>
  <si>
    <t xml:space="preserve">32 PN16 </t>
  </si>
  <si>
    <t xml:space="preserve">350 PN10 </t>
  </si>
  <si>
    <t xml:space="preserve">65 PN16 </t>
  </si>
  <si>
    <t xml:space="preserve">125 PN16 </t>
  </si>
  <si>
    <t xml:space="preserve">150 PN16 </t>
  </si>
  <si>
    <t xml:space="preserve">250 PN10 </t>
  </si>
  <si>
    <t xml:space="preserve">350 PN16 </t>
  </si>
  <si>
    <t xml:space="preserve">400 PN10 </t>
  </si>
  <si>
    <t xml:space="preserve">25/32 PN10 </t>
  </si>
  <si>
    <t xml:space="preserve">40/50 PN10 </t>
  </si>
  <si>
    <t xml:space="preserve">50/63 PN10 </t>
  </si>
  <si>
    <t>20-32 (160х12)</t>
  </si>
  <si>
    <t>40-50 (200х14)</t>
  </si>
  <si>
    <t>65-80 (200х17)</t>
  </si>
  <si>
    <t>100-150 (250х19)</t>
  </si>
  <si>
    <t>200 (320х24)</t>
  </si>
  <si>
    <t>250-350 (320х27)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</si>
</sst>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_р_._-;\-* #,##0.00\ _р_._-;_-* &quot;-&quot;??\ _р_._-;_-@_-"/>
  </numFmts>
  <fonts count="2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38"/>
      <scheme val="minor"/>
    </font>
    <font>
      <sz val="12"/>
      <name val="宋体"/>
      <charset val="134"/>
    </font>
    <font>
      <sz val="12"/>
      <name val="新細明體"/>
      <family val="1"/>
      <charset val="136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9"/>
      <color theme="0"/>
      <name val="Times New Roman"/>
      <family val="1"/>
      <charset val="204"/>
    </font>
    <font>
      <b/>
      <i/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9"/>
      <color theme="0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b/>
      <sz val="11"/>
      <color theme="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122B38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2" fillId="0" borderId="0"/>
    <xf numFmtId="0" fontId="3" fillId="0" borderId="0"/>
    <xf numFmtId="0" fontId="4" fillId="0" borderId="0">
      <alignment vertical="center"/>
    </xf>
  </cellStyleXfs>
  <cellXfs count="153">
    <xf numFmtId="0" fontId="0" fillId="0" borderId="0" xfId="0"/>
    <xf numFmtId="0" fontId="5" fillId="0" borderId="10" xfId="0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right" vertical="center" wrapText="1" indent="5"/>
    </xf>
    <xf numFmtId="0" fontId="9" fillId="3" borderId="1" xfId="0" applyFont="1" applyFill="1" applyBorder="1" applyAlignment="1">
      <alignment horizontal="center" vertical="center"/>
    </xf>
    <xf numFmtId="49" fontId="9" fillId="0" borderId="1" xfId="0" applyNumberFormat="1" applyFont="1" applyBorder="1" applyAlignment="1">
      <alignment horizontal="right" vertical="center" wrapText="1" indent="5"/>
    </xf>
    <xf numFmtId="49" fontId="9" fillId="0" borderId="3" xfId="0" applyNumberFormat="1" applyFont="1" applyBorder="1" applyAlignment="1">
      <alignment horizontal="right" vertical="center" wrapText="1" indent="5"/>
    </xf>
    <xf numFmtId="49" fontId="9" fillId="0" borderId="5" xfId="0" applyNumberFormat="1" applyFont="1" applyBorder="1" applyAlignment="1">
      <alignment horizontal="right" vertical="center" wrapText="1" indent="5"/>
    </xf>
    <xf numFmtId="49" fontId="12" fillId="0" borderId="5" xfId="0" applyNumberFormat="1" applyFont="1" applyBorder="1" applyAlignment="1">
      <alignment horizontal="right" wrapText="1" indent="5"/>
    </xf>
    <xf numFmtId="49" fontId="12" fillId="0" borderId="1" xfId="0" applyNumberFormat="1" applyFont="1" applyBorder="1" applyAlignment="1">
      <alignment horizontal="right" wrapText="1" indent="5"/>
    </xf>
    <xf numFmtId="49" fontId="12" fillId="2" borderId="1" xfId="0" applyNumberFormat="1" applyFont="1" applyFill="1" applyBorder="1" applyAlignment="1">
      <alignment horizontal="right" wrapText="1" indent="5"/>
    </xf>
    <xf numFmtId="0" fontId="9" fillId="0" borderId="1" xfId="0" applyFont="1" applyFill="1" applyBorder="1" applyAlignment="1">
      <alignment horizontal="right" indent="5"/>
    </xf>
    <xf numFmtId="0" fontId="9" fillId="0" borderId="5" xfId="0" applyFont="1" applyFill="1" applyBorder="1" applyAlignment="1">
      <alignment horizontal="right" indent="5"/>
    </xf>
    <xf numFmtId="49" fontId="9" fillId="0" borderId="2" xfId="0" applyNumberFormat="1" applyFont="1" applyBorder="1" applyAlignment="1">
      <alignment horizontal="right" vertical="center" wrapText="1" indent="5"/>
    </xf>
    <xf numFmtId="0" fontId="9" fillId="0" borderId="1" xfId="0" applyFont="1" applyFill="1" applyBorder="1" applyAlignment="1">
      <alignment horizontal="right" vertical="center" wrapText="1" indent="5"/>
    </xf>
    <xf numFmtId="0" fontId="9" fillId="0" borderId="2" xfId="0" applyFont="1" applyFill="1" applyBorder="1" applyAlignment="1">
      <alignment horizontal="right" vertical="center" wrapText="1" indent="5"/>
    </xf>
    <xf numFmtId="49" fontId="9" fillId="0" borderId="1" xfId="0" applyNumberFormat="1" applyFont="1" applyBorder="1" applyAlignment="1">
      <alignment horizontal="right" wrapText="1" indent="5"/>
    </xf>
    <xf numFmtId="49" fontId="9" fillId="0" borderId="5" xfId="0" applyNumberFormat="1" applyFont="1" applyBorder="1" applyAlignment="1">
      <alignment horizontal="right" wrapText="1" indent="5"/>
    </xf>
    <xf numFmtId="49" fontId="9" fillId="2" borderId="5" xfId="0" applyNumberFormat="1" applyFont="1" applyFill="1" applyBorder="1" applyAlignment="1">
      <alignment horizontal="right" wrapText="1" indent="5"/>
    </xf>
    <xf numFmtId="49" fontId="9" fillId="0" borderId="5" xfId="0" applyNumberFormat="1" applyFont="1" applyFill="1" applyBorder="1" applyAlignment="1">
      <alignment horizontal="right" wrapText="1" indent="5"/>
    </xf>
    <xf numFmtId="49" fontId="9" fillId="0" borderId="1" xfId="0" applyNumberFormat="1" applyFont="1" applyFill="1" applyBorder="1" applyAlignment="1">
      <alignment horizontal="right" wrapText="1" indent="5"/>
    </xf>
    <xf numFmtId="49" fontId="9" fillId="0" borderId="2" xfId="0" applyNumberFormat="1" applyFont="1" applyFill="1" applyBorder="1" applyAlignment="1">
      <alignment horizontal="right" wrapText="1" indent="5"/>
    </xf>
    <xf numFmtId="49" fontId="9" fillId="0" borderId="2" xfId="0" applyNumberFormat="1" applyFont="1" applyBorder="1" applyAlignment="1">
      <alignment horizontal="right" wrapText="1" indent="5"/>
    </xf>
    <xf numFmtId="49" fontId="9" fillId="0" borderId="4" xfId="0" applyNumberFormat="1" applyFont="1" applyBorder="1" applyAlignment="1">
      <alignment horizontal="right" vertical="center" wrapText="1" indent="5"/>
    </xf>
    <xf numFmtId="49" fontId="9" fillId="0" borderId="7" xfId="0" applyNumberFormat="1" applyFont="1" applyBorder="1" applyAlignment="1">
      <alignment horizontal="right" vertical="center" wrapText="1" indent="5"/>
    </xf>
    <xf numFmtId="0" fontId="12" fillId="0" borderId="5" xfId="0" applyFont="1" applyBorder="1" applyAlignment="1">
      <alignment horizontal="right" indent="5"/>
    </xf>
    <xf numFmtId="0" fontId="12" fillId="0" borderId="7" xfId="0" applyFont="1" applyBorder="1" applyAlignment="1">
      <alignment horizontal="right" indent="5"/>
    </xf>
    <xf numFmtId="49" fontId="9" fillId="0" borderId="6" xfId="0" applyNumberFormat="1" applyFont="1" applyBorder="1" applyAlignment="1">
      <alignment horizontal="right" vertical="center" wrapText="1" indent="5"/>
    </xf>
    <xf numFmtId="0" fontId="9" fillId="0" borderId="1" xfId="0" applyFont="1" applyBorder="1" applyAlignment="1">
      <alignment horizontal="right" indent="5"/>
    </xf>
    <xf numFmtId="49" fontId="9" fillId="2" borderId="1" xfId="0" applyNumberFormat="1" applyFont="1" applyFill="1" applyBorder="1" applyAlignment="1">
      <alignment horizontal="right" wrapText="1" indent="5"/>
    </xf>
    <xf numFmtId="0" fontId="9" fillId="0" borderId="1" xfId="0" applyFont="1" applyBorder="1" applyAlignment="1">
      <alignment horizontal="right" vertical="center" indent="5"/>
    </xf>
    <xf numFmtId="49" fontId="9" fillId="0" borderId="1" xfId="0" applyNumberFormat="1" applyFont="1" applyFill="1" applyBorder="1" applyAlignment="1">
      <alignment horizontal="right" wrapText="1" indent="1"/>
    </xf>
    <xf numFmtId="49" fontId="9" fillId="0" borderId="5" xfId="0" applyNumberFormat="1" applyFont="1" applyFill="1" applyBorder="1" applyAlignment="1">
      <alignment horizontal="right" wrapText="1" indent="1"/>
    </xf>
    <xf numFmtId="49" fontId="5" fillId="0" borderId="0" xfId="0" applyNumberFormat="1" applyFont="1" applyBorder="1" applyAlignment="1">
      <alignment horizontal="center" wrapText="1"/>
    </xf>
    <xf numFmtId="49" fontId="9" fillId="0" borderId="0" xfId="0" applyNumberFormat="1" applyFont="1" applyBorder="1" applyAlignment="1">
      <alignment horizontal="right" wrapText="1" indent="5"/>
    </xf>
    <xf numFmtId="4" fontId="9" fillId="3" borderId="1" xfId="0" applyNumberFormat="1" applyFont="1" applyFill="1" applyBorder="1" applyAlignment="1">
      <alignment horizontal="right" vertical="center" indent="3"/>
    </xf>
    <xf numFmtId="4" fontId="7" fillId="0" borderId="1" xfId="0" applyNumberFormat="1" applyFont="1" applyBorder="1" applyAlignment="1">
      <alignment horizontal="right" vertical="center" indent="3"/>
    </xf>
    <xf numFmtId="4" fontId="7" fillId="0" borderId="0" xfId="0" applyNumberFormat="1" applyFont="1" applyBorder="1" applyAlignment="1">
      <alignment horizontal="right" vertical="center" indent="3"/>
    </xf>
    <xf numFmtId="0" fontId="5" fillId="0" borderId="8" xfId="0" applyFont="1" applyBorder="1" applyAlignment="1">
      <alignment vertical="center"/>
    </xf>
    <xf numFmtId="4" fontId="9" fillId="3" borderId="1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right" wrapText="1" indent="1"/>
    </xf>
    <xf numFmtId="0" fontId="15" fillId="0" borderId="5" xfId="0" applyFont="1" applyBorder="1" applyAlignment="1">
      <alignment horizontal="right" indent="5"/>
    </xf>
    <xf numFmtId="0" fontId="15" fillId="0" borderId="4" xfId="0" applyFont="1" applyBorder="1" applyAlignment="1">
      <alignment horizontal="right" indent="5"/>
    </xf>
    <xf numFmtId="49" fontId="15" fillId="0" borderId="5" xfId="0" applyNumberFormat="1" applyFont="1" applyBorder="1" applyAlignment="1">
      <alignment horizontal="right" vertical="center" wrapText="1" indent="5"/>
    </xf>
    <xf numFmtId="49" fontId="15" fillId="0" borderId="4" xfId="0" applyNumberFormat="1" applyFont="1" applyBorder="1" applyAlignment="1">
      <alignment horizontal="right" vertical="center" wrapText="1" indent="5"/>
    </xf>
    <xf numFmtId="0" fontId="10" fillId="0" borderId="0" xfId="0" applyFont="1" applyAlignment="1">
      <alignment horizontal="center" vertical="center" wrapText="1"/>
    </xf>
    <xf numFmtId="49" fontId="9" fillId="0" borderId="8" xfId="0" applyNumberFormat="1" applyFont="1" applyBorder="1" applyAlignment="1">
      <alignment horizontal="right" vertical="center" wrapText="1" indent="5"/>
    </xf>
    <xf numFmtId="4" fontId="7" fillId="0" borderId="4" xfId="0" applyNumberFormat="1" applyFont="1" applyBorder="1" applyAlignment="1">
      <alignment horizontal="right" vertical="center" indent="3"/>
    </xf>
    <xf numFmtId="49" fontId="9" fillId="0" borderId="1" xfId="0" applyNumberFormat="1" applyFont="1" applyBorder="1" applyAlignment="1">
      <alignment horizontal="right" vertical="center" wrapText="1" indent="1"/>
    </xf>
    <xf numFmtId="49" fontId="9" fillId="0" borderId="5" xfId="0" applyNumberFormat="1" applyFont="1" applyBorder="1" applyAlignment="1">
      <alignment horizontal="right" vertical="center" wrapText="1" indent="1"/>
    </xf>
    <xf numFmtId="0" fontId="18" fillId="0" borderId="5" xfId="0" applyNumberFormat="1" applyFont="1" applyFill="1" applyBorder="1" applyAlignment="1">
      <alignment horizontal="right" wrapText="1" inden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4" fontId="7" fillId="0" borderId="5" xfId="0" applyNumberFormat="1" applyFont="1" applyBorder="1" applyAlignment="1">
      <alignment horizontal="right" vertical="center" indent="3"/>
    </xf>
    <xf numFmtId="0" fontId="5" fillId="0" borderId="1" xfId="0" applyFont="1" applyBorder="1" applyAlignment="1">
      <alignment vertical="center"/>
    </xf>
    <xf numFmtId="0" fontId="12" fillId="0" borderId="1" xfId="0" applyFont="1" applyBorder="1" applyAlignment="1">
      <alignment horizontal="right" indent="5"/>
    </xf>
    <xf numFmtId="0" fontId="10" fillId="0" borderId="0" xfId="0" applyFont="1" applyAlignment="1">
      <alignment horizontal="center" vertical="center" wrapText="1"/>
    </xf>
    <xf numFmtId="4" fontId="7" fillId="2" borderId="1" xfId="0" applyNumberFormat="1" applyFont="1" applyFill="1" applyBorder="1" applyAlignment="1">
      <alignment horizontal="right" vertical="center" indent="3"/>
    </xf>
    <xf numFmtId="0" fontId="15" fillId="0" borderId="2" xfId="0" applyFont="1" applyFill="1" applyBorder="1" applyAlignment="1">
      <alignment horizontal="right" vertical="center" indent="3"/>
    </xf>
    <xf numFmtId="0" fontId="15" fillId="0" borderId="1" xfId="0" applyFont="1" applyFill="1" applyBorder="1" applyAlignment="1">
      <alignment horizontal="right" vertical="center" indent="3"/>
    </xf>
    <xf numFmtId="0" fontId="15" fillId="0" borderId="1" xfId="0" applyFont="1" applyBorder="1" applyAlignment="1">
      <alignment horizontal="right" indent="3"/>
    </xf>
    <xf numFmtId="0" fontId="15" fillId="0" borderId="5" xfId="0" applyFont="1" applyBorder="1" applyAlignment="1">
      <alignment horizontal="right" indent="3"/>
    </xf>
    <xf numFmtId="0" fontId="9" fillId="2" borderId="1" xfId="0" applyFont="1" applyFill="1" applyBorder="1" applyAlignment="1">
      <alignment horizontal="right" indent="5"/>
    </xf>
    <xf numFmtId="0" fontId="5" fillId="0" borderId="6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49" fontId="15" fillId="0" borderId="2" xfId="0" applyNumberFormat="1" applyFont="1" applyFill="1" applyBorder="1" applyAlignment="1">
      <alignment horizontal="right" wrapText="1" indent="5"/>
    </xf>
    <xf numFmtId="49" fontId="15" fillId="0" borderId="1" xfId="0" applyNumberFormat="1" applyFont="1" applyFill="1" applyBorder="1" applyAlignment="1">
      <alignment horizontal="right" wrapText="1" indent="5"/>
    </xf>
    <xf numFmtId="49" fontId="15" fillId="0" borderId="5" xfId="0" applyNumberFormat="1" applyFont="1" applyBorder="1" applyAlignment="1">
      <alignment horizontal="right" wrapText="1" indent="5"/>
    </xf>
    <xf numFmtId="49" fontId="15" fillId="0" borderId="1" xfId="0" applyNumberFormat="1" applyFont="1" applyBorder="1" applyAlignment="1">
      <alignment horizontal="right" wrapText="1" indent="5"/>
    </xf>
    <xf numFmtId="49" fontId="15" fillId="0" borderId="1" xfId="0" applyNumberFormat="1" applyFont="1" applyBorder="1" applyAlignment="1">
      <alignment horizontal="right" vertical="center" wrapText="1" indent="5"/>
    </xf>
    <xf numFmtId="0" fontId="5" fillId="0" borderId="6" xfId="1" applyFont="1" applyFill="1" applyBorder="1" applyAlignment="1">
      <alignment vertical="center"/>
    </xf>
    <xf numFmtId="0" fontId="5" fillId="0" borderId="2" xfId="1" applyFont="1" applyFill="1" applyBorder="1" applyAlignment="1">
      <alignment vertical="center"/>
    </xf>
    <xf numFmtId="49" fontId="15" fillId="0" borderId="3" xfId="0" applyNumberFormat="1" applyFont="1" applyFill="1" applyBorder="1" applyAlignment="1">
      <alignment horizontal="right" wrapText="1" indent="5"/>
    </xf>
    <xf numFmtId="49" fontId="18" fillId="2" borderId="1" xfId="0" applyNumberFormat="1" applyFont="1" applyFill="1" applyBorder="1" applyAlignment="1">
      <alignment horizontal="right" wrapText="1" indent="5"/>
    </xf>
    <xf numFmtId="49" fontId="15" fillId="0" borderId="5" xfId="0" applyNumberFormat="1" applyFont="1" applyFill="1" applyBorder="1" applyAlignment="1">
      <alignment horizontal="right" wrapText="1" indent="5"/>
    </xf>
    <xf numFmtId="49" fontId="15" fillId="0" borderId="4" xfId="0" applyNumberFormat="1" applyFont="1" applyBorder="1" applyAlignment="1">
      <alignment horizontal="right" wrapText="1" indent="5"/>
    </xf>
    <xf numFmtId="0" fontId="5" fillId="0" borderId="8" xfId="0" applyFont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right" vertical="center" wrapText="1" indent="1"/>
    </xf>
    <xf numFmtId="49" fontId="19" fillId="0" borderId="1" xfId="0" applyNumberFormat="1" applyFont="1" applyBorder="1" applyAlignment="1">
      <alignment horizontal="right" wrapText="1" indent="5"/>
    </xf>
    <xf numFmtId="49" fontId="19" fillId="0" borderId="2" xfId="0" applyNumberFormat="1" applyFont="1" applyBorder="1" applyAlignment="1">
      <alignment horizontal="right" wrapText="1" indent="5"/>
    </xf>
    <xf numFmtId="49" fontId="19" fillId="0" borderId="5" xfId="0" applyNumberFormat="1" applyFont="1" applyBorder="1" applyAlignment="1">
      <alignment horizontal="right" vertical="center" wrapText="1" indent="5"/>
    </xf>
    <xf numFmtId="49" fontId="19" fillId="0" borderId="1" xfId="0" applyNumberFormat="1" applyFont="1" applyBorder="1" applyAlignment="1">
      <alignment horizontal="right" vertical="center" wrapText="1" indent="5"/>
    </xf>
    <xf numFmtId="49" fontId="15" fillId="0" borderId="2" xfId="0" applyNumberFormat="1" applyFont="1" applyBorder="1" applyAlignment="1">
      <alignment horizontal="right" vertical="center" wrapText="1" indent="5"/>
    </xf>
    <xf numFmtId="49" fontId="15" fillId="0" borderId="6" xfId="0" applyNumberFormat="1" applyFont="1" applyBorder="1" applyAlignment="1">
      <alignment horizontal="right" vertical="center" wrapText="1" indent="5"/>
    </xf>
    <xf numFmtId="49" fontId="15" fillId="0" borderId="3" xfId="0" applyNumberFormat="1" applyFont="1" applyBorder="1" applyAlignment="1">
      <alignment horizontal="right" vertical="center" wrapText="1" indent="5"/>
    </xf>
    <xf numFmtId="49" fontId="15" fillId="0" borderId="7" xfId="0" applyNumberFormat="1" applyFont="1" applyBorder="1" applyAlignment="1">
      <alignment horizontal="right" vertical="center" wrapText="1" indent="5"/>
    </xf>
    <xf numFmtId="4" fontId="7" fillId="0" borderId="3" xfId="0" applyNumberFormat="1" applyFont="1" applyBorder="1" applyAlignment="1">
      <alignment horizontal="right" vertical="center" indent="3"/>
    </xf>
    <xf numFmtId="0" fontId="10" fillId="0" borderId="0" xfId="0" applyFont="1" applyAlignment="1">
      <alignment horizontal="center" vertical="center" wrapText="1"/>
    </xf>
    <xf numFmtId="0" fontId="5" fillId="0" borderId="3" xfId="0" applyFont="1" applyBorder="1" applyAlignment="1">
      <alignment vertical="center"/>
    </xf>
    <xf numFmtId="49" fontId="9" fillId="2" borderId="1" xfId="0" applyNumberFormat="1" applyFont="1" applyFill="1" applyBorder="1" applyAlignment="1">
      <alignment horizontal="right" vertical="center" wrapText="1" indent="5"/>
    </xf>
    <xf numFmtId="0" fontId="5" fillId="0" borderId="1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4" fontId="19" fillId="3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Border="1" applyAlignment="1">
      <alignment horizontal="right" vertical="center" wrapText="1" indent="5"/>
    </xf>
    <xf numFmtId="49" fontId="12" fillId="0" borderId="1" xfId="0" applyNumberFormat="1" applyFont="1" applyBorder="1" applyAlignment="1">
      <alignment horizontal="right" vertical="center" wrapText="1" indent="5"/>
    </xf>
    <xf numFmtId="49" fontId="15" fillId="2" borderId="1" xfId="0" applyNumberFormat="1" applyFont="1" applyFill="1" applyBorder="1" applyAlignment="1">
      <alignment horizontal="right" wrapText="1" indent="5"/>
    </xf>
    <xf numFmtId="0" fontId="5" fillId="0" borderId="3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49" fontId="13" fillId="4" borderId="8" xfId="0" applyNumberFormat="1" applyFont="1" applyFill="1" applyBorder="1" applyAlignment="1">
      <alignment horizontal="center" vertical="center" wrapText="1"/>
    </xf>
    <xf numFmtId="49" fontId="13" fillId="4" borderId="9" xfId="0" applyNumberFormat="1" applyFont="1" applyFill="1" applyBorder="1" applyAlignment="1">
      <alignment horizontal="center" vertical="center" wrapText="1"/>
    </xf>
    <xf numFmtId="49" fontId="13" fillId="4" borderId="5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13" fillId="4" borderId="11" xfId="0" applyFont="1" applyFill="1" applyBorder="1" applyAlignment="1">
      <alignment horizontal="center" vertical="center"/>
    </xf>
    <xf numFmtId="0" fontId="13" fillId="4" borderId="13" xfId="0" applyFont="1" applyFill="1" applyBorder="1" applyAlignment="1">
      <alignment horizontal="center" vertical="center"/>
    </xf>
    <xf numFmtId="0" fontId="13" fillId="4" borderId="4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0" fillId="4" borderId="0" xfId="0" applyFont="1" applyFill="1" applyAlignment="1">
      <alignment horizontal="center" vertical="center" wrapText="1"/>
    </xf>
    <xf numFmtId="49" fontId="8" fillId="4" borderId="8" xfId="0" applyNumberFormat="1" applyFont="1" applyFill="1" applyBorder="1" applyAlignment="1">
      <alignment horizontal="center" vertical="center" wrapText="1"/>
    </xf>
    <xf numFmtId="49" fontId="8" fillId="4" borderId="9" xfId="0" applyNumberFormat="1" applyFont="1" applyFill="1" applyBorder="1" applyAlignment="1">
      <alignment horizontal="center" vertical="center" wrapText="1"/>
    </xf>
    <xf numFmtId="49" fontId="8" fillId="4" borderId="5" xfId="0" applyNumberFormat="1" applyFont="1" applyFill="1" applyBorder="1" applyAlignment="1">
      <alignment horizontal="center" vertical="center" wrapText="1"/>
    </xf>
    <xf numFmtId="0" fontId="13" fillId="4" borderId="8" xfId="0" applyFont="1" applyFill="1" applyBorder="1" applyAlignment="1">
      <alignment horizontal="center" vertical="center"/>
    </xf>
    <xf numFmtId="0" fontId="13" fillId="4" borderId="9" xfId="0" applyFont="1" applyFill="1" applyBorder="1" applyAlignment="1">
      <alignment horizontal="center" vertical="center"/>
    </xf>
    <xf numFmtId="0" fontId="13" fillId="4" borderId="5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center" vertical="center"/>
    </xf>
    <xf numFmtId="0" fontId="5" fillId="0" borderId="1" xfId="1" applyFont="1" applyFill="1" applyBorder="1" applyAlignment="1">
      <alignment horizontal="center" vertical="center"/>
    </xf>
    <xf numFmtId="0" fontId="5" fillId="0" borderId="3" xfId="1" applyFont="1" applyFill="1" applyBorder="1" applyAlignment="1">
      <alignment horizontal="center" vertical="center"/>
    </xf>
    <xf numFmtId="0" fontId="8" fillId="4" borderId="8" xfId="1" applyFont="1" applyFill="1" applyBorder="1" applyAlignment="1">
      <alignment horizontal="center" vertical="center"/>
    </xf>
    <xf numFmtId="0" fontId="8" fillId="4" borderId="9" xfId="1" applyFont="1" applyFill="1" applyBorder="1" applyAlignment="1">
      <alignment horizontal="center" vertical="center"/>
    </xf>
    <xf numFmtId="0" fontId="8" fillId="4" borderId="5" xfId="1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5" fillId="0" borderId="6" xfId="1" applyFont="1" applyFill="1" applyBorder="1" applyAlignment="1">
      <alignment horizontal="center" vertical="center"/>
    </xf>
    <xf numFmtId="0" fontId="13" fillId="4" borderId="8" xfId="0" applyFont="1" applyFill="1" applyBorder="1" applyAlignment="1">
      <alignment horizontal="center" vertical="center" wrapText="1"/>
    </xf>
    <xf numFmtId="0" fontId="13" fillId="4" borderId="9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49" fontId="5" fillId="0" borderId="3" xfId="0" applyNumberFormat="1" applyFont="1" applyBorder="1" applyAlignment="1">
      <alignment horizontal="center" wrapText="1"/>
    </xf>
    <xf numFmtId="49" fontId="5" fillId="0" borderId="6" xfId="0" applyNumberFormat="1" applyFont="1" applyBorder="1" applyAlignment="1">
      <alignment horizontal="center" wrapText="1"/>
    </xf>
    <xf numFmtId="49" fontId="5" fillId="0" borderId="2" xfId="0" applyNumberFormat="1" applyFont="1" applyBorder="1" applyAlignment="1">
      <alignment horizont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13" fillId="4" borderId="11" xfId="0" applyFont="1" applyFill="1" applyBorder="1" applyAlignment="1">
      <alignment horizontal="center" vertical="center" wrapText="1"/>
    </xf>
    <xf numFmtId="0" fontId="13" fillId="4" borderId="13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wrapText="1"/>
    </xf>
    <xf numFmtId="49" fontId="8" fillId="4" borderId="11" xfId="0" applyNumberFormat="1" applyFont="1" applyFill="1" applyBorder="1" applyAlignment="1">
      <alignment horizontal="center" vertical="center" wrapText="1"/>
    </xf>
    <xf numFmtId="49" fontId="8" fillId="4" borderId="13" xfId="0" applyNumberFormat="1" applyFont="1" applyFill="1" applyBorder="1" applyAlignment="1">
      <alignment horizontal="center" vertical="center" wrapText="1"/>
    </xf>
    <xf numFmtId="49" fontId="8" fillId="4" borderId="4" xfId="0" applyNumberFormat="1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16" fillId="4" borderId="5" xfId="0" applyFont="1" applyFill="1" applyBorder="1" applyAlignment="1">
      <alignment vertical="center" wrapText="1"/>
    </xf>
    <xf numFmtId="49" fontId="14" fillId="0" borderId="8" xfId="0" applyNumberFormat="1" applyFont="1" applyBorder="1" applyAlignment="1">
      <alignment horizontal="right" vertical="center" wrapText="1"/>
    </xf>
    <xf numFmtId="49" fontId="14" fillId="0" borderId="5" xfId="0" applyNumberFormat="1" applyFont="1" applyBorder="1" applyAlignment="1">
      <alignment horizontal="right" vertical="center" wrapText="1"/>
    </xf>
    <xf numFmtId="49" fontId="13" fillId="4" borderId="1" xfId="0" applyNumberFormat="1" applyFont="1" applyFill="1" applyBorder="1" applyAlignment="1">
      <alignment horizontal="center" vertical="center" wrapText="1"/>
    </xf>
    <xf numFmtId="49" fontId="18" fillId="2" borderId="8" xfId="0" applyNumberFormat="1" applyFont="1" applyFill="1" applyBorder="1" applyAlignment="1">
      <alignment horizontal="right" vertical="center" wrapText="1" indent="5"/>
    </xf>
    <xf numFmtId="49" fontId="18" fillId="2" borderId="11" xfId="0" applyNumberFormat="1" applyFont="1" applyFill="1" applyBorder="1" applyAlignment="1">
      <alignment horizontal="right" vertical="center" wrapText="1" indent="5"/>
    </xf>
    <xf numFmtId="49" fontId="15" fillId="0" borderId="11" xfId="0" applyNumberFormat="1" applyFont="1" applyFill="1" applyBorder="1" applyAlignment="1">
      <alignment horizontal="right" vertical="center" wrapText="1" indent="5"/>
    </xf>
  </cellXfs>
  <cellStyles count="6">
    <cellStyle name="0,0_x000d__x000a_NA_x000d__x000a_" xfId="4"/>
    <cellStyle name="Обычный" xfId="0" builtinId="0"/>
    <cellStyle name="Обычный 2" xfId="3"/>
    <cellStyle name="Обычный 3" xfId="1"/>
    <cellStyle name="Финансовый 2" xfId="2"/>
    <cellStyle name="常规_11-12.04" xfId="5"/>
  </cellStyles>
  <dxfs count="0"/>
  <tableStyles count="0" defaultTableStyle="TableStyleMedium2" defaultPivotStyle="PivotStyleLight16"/>
  <colors>
    <mruColors>
      <color rgb="FF122B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63" Type="http://schemas.openxmlformats.org/officeDocument/2006/relationships/image" Target="../media/image64.png"/><Relationship Id="rId68" Type="http://schemas.openxmlformats.org/officeDocument/2006/relationships/image" Target="../media/image69.png"/><Relationship Id="rId76" Type="http://schemas.openxmlformats.org/officeDocument/2006/relationships/image" Target="../media/image77.png"/><Relationship Id="rId7" Type="http://schemas.openxmlformats.org/officeDocument/2006/relationships/image" Target="../media/image8.png"/><Relationship Id="rId71" Type="http://schemas.openxmlformats.org/officeDocument/2006/relationships/image" Target="../media/image72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9" Type="http://schemas.openxmlformats.org/officeDocument/2006/relationships/image" Target="../media/image30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8" Type="http://schemas.openxmlformats.org/officeDocument/2006/relationships/image" Target="../media/image59.jpeg"/><Relationship Id="rId66" Type="http://schemas.openxmlformats.org/officeDocument/2006/relationships/image" Target="../media/image67.png"/><Relationship Id="rId74" Type="http://schemas.openxmlformats.org/officeDocument/2006/relationships/image" Target="../media/image75.png"/><Relationship Id="rId79" Type="http://schemas.openxmlformats.org/officeDocument/2006/relationships/image" Target="../media/image80.jpeg"/><Relationship Id="rId5" Type="http://schemas.openxmlformats.org/officeDocument/2006/relationships/image" Target="../media/image6.png"/><Relationship Id="rId61" Type="http://schemas.openxmlformats.org/officeDocument/2006/relationships/image" Target="../media/image62.jpe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60" Type="http://schemas.openxmlformats.org/officeDocument/2006/relationships/image" Target="../media/image61.tiff"/><Relationship Id="rId65" Type="http://schemas.openxmlformats.org/officeDocument/2006/relationships/image" Target="../media/image66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56" Type="http://schemas.openxmlformats.org/officeDocument/2006/relationships/image" Target="../media/image57.png"/><Relationship Id="rId64" Type="http://schemas.openxmlformats.org/officeDocument/2006/relationships/image" Target="../media/image65.png"/><Relationship Id="rId69" Type="http://schemas.openxmlformats.org/officeDocument/2006/relationships/image" Target="../media/image70.png"/><Relationship Id="rId77" Type="http://schemas.openxmlformats.org/officeDocument/2006/relationships/image" Target="../media/image78.png"/><Relationship Id="rId8" Type="http://schemas.openxmlformats.org/officeDocument/2006/relationships/image" Target="../media/image9.png"/><Relationship Id="rId51" Type="http://schemas.openxmlformats.org/officeDocument/2006/relationships/image" Target="../media/image52.png"/><Relationship Id="rId72" Type="http://schemas.openxmlformats.org/officeDocument/2006/relationships/image" Target="../media/image73.jpeg"/><Relationship Id="rId3" Type="http://schemas.openxmlformats.org/officeDocument/2006/relationships/image" Target="../media/image4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59" Type="http://schemas.openxmlformats.org/officeDocument/2006/relationships/image" Target="../media/image60.jpeg"/><Relationship Id="rId67" Type="http://schemas.openxmlformats.org/officeDocument/2006/relationships/image" Target="../media/image68.jpe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62" Type="http://schemas.openxmlformats.org/officeDocument/2006/relationships/image" Target="../media/image63.jpeg"/><Relationship Id="rId70" Type="http://schemas.openxmlformats.org/officeDocument/2006/relationships/image" Target="../media/image71.jpg"/><Relationship Id="rId75" Type="http://schemas.openxmlformats.org/officeDocument/2006/relationships/image" Target="../media/image76.jpe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57" Type="http://schemas.openxmlformats.org/officeDocument/2006/relationships/image" Target="../media/image58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9.jpeg"/><Relationship Id="rId13" Type="http://schemas.openxmlformats.org/officeDocument/2006/relationships/image" Target="../media/image94.jpeg"/><Relationship Id="rId3" Type="http://schemas.openxmlformats.org/officeDocument/2006/relationships/image" Target="../media/image84.png"/><Relationship Id="rId7" Type="http://schemas.openxmlformats.org/officeDocument/2006/relationships/image" Target="../media/image88.png"/><Relationship Id="rId12" Type="http://schemas.openxmlformats.org/officeDocument/2006/relationships/image" Target="../media/image93.jpeg"/><Relationship Id="rId2" Type="http://schemas.openxmlformats.org/officeDocument/2006/relationships/image" Target="../media/image83.png"/><Relationship Id="rId1" Type="http://schemas.openxmlformats.org/officeDocument/2006/relationships/image" Target="../media/image82.png"/><Relationship Id="rId6" Type="http://schemas.openxmlformats.org/officeDocument/2006/relationships/image" Target="../media/image87.png"/><Relationship Id="rId11" Type="http://schemas.openxmlformats.org/officeDocument/2006/relationships/image" Target="../media/image92.jpeg"/><Relationship Id="rId5" Type="http://schemas.openxmlformats.org/officeDocument/2006/relationships/image" Target="../media/image86.png"/><Relationship Id="rId10" Type="http://schemas.openxmlformats.org/officeDocument/2006/relationships/image" Target="../media/image91.jpeg"/><Relationship Id="rId4" Type="http://schemas.openxmlformats.org/officeDocument/2006/relationships/image" Target="../media/image85.jpeg"/><Relationship Id="rId9" Type="http://schemas.openxmlformats.org/officeDocument/2006/relationships/image" Target="../media/image9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5</xdr:row>
      <xdr:rowOff>133350</xdr:rowOff>
    </xdr:from>
    <xdr:to>
      <xdr:col>0</xdr:col>
      <xdr:colOff>2000250</xdr:colOff>
      <xdr:row>16</xdr:row>
      <xdr:rowOff>1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990600"/>
          <a:ext cx="1638300" cy="17526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647700</xdr:colOff>
      <xdr:row>34</xdr:row>
      <xdr:rowOff>85725</xdr:rowOff>
    </xdr:from>
    <xdr:to>
      <xdr:col>0</xdr:col>
      <xdr:colOff>1519504</xdr:colOff>
      <xdr:row>43</xdr:row>
      <xdr:rowOff>97290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7700" y="10391775"/>
          <a:ext cx="871804" cy="1554615"/>
        </a:xfrm>
        <a:prstGeom prst="rect">
          <a:avLst/>
        </a:prstGeom>
      </xdr:spPr>
    </xdr:pic>
    <xdr:clientData/>
  </xdr:twoCellAnchor>
  <xdr:twoCellAnchor editAs="oneCell">
    <xdr:from>
      <xdr:col>0</xdr:col>
      <xdr:colOff>781050</xdr:colOff>
      <xdr:row>63</xdr:row>
      <xdr:rowOff>66676</xdr:rowOff>
    </xdr:from>
    <xdr:to>
      <xdr:col>0</xdr:col>
      <xdr:colOff>1514475</xdr:colOff>
      <xdr:row>73</xdr:row>
      <xdr:rowOff>117742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1050" y="11687176"/>
          <a:ext cx="733425" cy="1670316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87</xdr:row>
      <xdr:rowOff>485775</xdr:rowOff>
    </xdr:from>
    <xdr:to>
      <xdr:col>0</xdr:col>
      <xdr:colOff>1828145</xdr:colOff>
      <xdr:row>100</xdr:row>
      <xdr:rowOff>73317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0550" y="19411950"/>
          <a:ext cx="1237595" cy="1902117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122</xdr:row>
      <xdr:rowOff>66675</xdr:rowOff>
    </xdr:from>
    <xdr:to>
      <xdr:col>0</xdr:col>
      <xdr:colOff>1708883</xdr:colOff>
      <xdr:row>133</xdr:row>
      <xdr:rowOff>70649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1025" y="22307550"/>
          <a:ext cx="1127858" cy="1889924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137</xdr:row>
      <xdr:rowOff>104775</xdr:rowOff>
    </xdr:from>
    <xdr:to>
      <xdr:col>0</xdr:col>
      <xdr:colOff>1727933</xdr:colOff>
      <xdr:row>149</xdr:row>
      <xdr:rowOff>88178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0075" y="25326975"/>
          <a:ext cx="1127858" cy="1926503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156</xdr:row>
      <xdr:rowOff>76200</xdr:rowOff>
    </xdr:from>
    <xdr:to>
      <xdr:col>0</xdr:col>
      <xdr:colOff>1622758</xdr:colOff>
      <xdr:row>168</xdr:row>
      <xdr:rowOff>9525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4375" y="29032200"/>
          <a:ext cx="908383" cy="19907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190</xdr:row>
      <xdr:rowOff>47625</xdr:rowOff>
    </xdr:from>
    <xdr:to>
      <xdr:col>0</xdr:col>
      <xdr:colOff>2209985</xdr:colOff>
      <xdr:row>200</xdr:row>
      <xdr:rowOff>80534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200" y="33708975"/>
          <a:ext cx="2133785" cy="1652159"/>
        </a:xfrm>
        <a:prstGeom prst="rect">
          <a:avLst/>
        </a:prstGeom>
      </xdr:spPr>
    </xdr:pic>
    <xdr:clientData/>
  </xdr:twoCellAnchor>
  <xdr:twoCellAnchor editAs="oneCell">
    <xdr:from>
      <xdr:col>0</xdr:col>
      <xdr:colOff>819150</xdr:colOff>
      <xdr:row>209</xdr:row>
      <xdr:rowOff>9525</xdr:rowOff>
    </xdr:from>
    <xdr:to>
      <xdr:col>0</xdr:col>
      <xdr:colOff>1556830</xdr:colOff>
      <xdr:row>215</xdr:row>
      <xdr:rowOff>129254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9150" y="37699950"/>
          <a:ext cx="737680" cy="1091279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243</xdr:row>
      <xdr:rowOff>104775</xdr:rowOff>
    </xdr:from>
    <xdr:to>
      <xdr:col>0</xdr:col>
      <xdr:colOff>1805667</xdr:colOff>
      <xdr:row>254</xdr:row>
      <xdr:rowOff>96929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1975" y="37233225"/>
          <a:ext cx="1243692" cy="1792379"/>
        </a:xfrm>
        <a:prstGeom prst="rect">
          <a:avLst/>
        </a:prstGeom>
      </xdr:spPr>
    </xdr:pic>
    <xdr:clientData/>
  </xdr:twoCellAnchor>
  <xdr:twoCellAnchor editAs="oneCell">
    <xdr:from>
      <xdr:col>0</xdr:col>
      <xdr:colOff>866775</xdr:colOff>
      <xdr:row>261</xdr:row>
      <xdr:rowOff>19050</xdr:rowOff>
    </xdr:from>
    <xdr:to>
      <xdr:col>0</xdr:col>
      <xdr:colOff>1533525</xdr:colOff>
      <xdr:row>266</xdr:row>
      <xdr:rowOff>84405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66775" y="46710600"/>
          <a:ext cx="666750" cy="82735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305</xdr:row>
      <xdr:rowOff>1734</xdr:rowOff>
    </xdr:from>
    <xdr:to>
      <xdr:col>0</xdr:col>
      <xdr:colOff>1762125</xdr:colOff>
      <xdr:row>312</xdr:row>
      <xdr:rowOff>38099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3400" y="53589384"/>
          <a:ext cx="1228725" cy="116984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337</xdr:row>
      <xdr:rowOff>47625</xdr:rowOff>
    </xdr:from>
    <xdr:to>
      <xdr:col>0</xdr:col>
      <xdr:colOff>1694022</xdr:colOff>
      <xdr:row>342</xdr:row>
      <xdr:rowOff>153626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90550" y="59188350"/>
          <a:ext cx="1103472" cy="963251"/>
        </a:xfrm>
        <a:prstGeom prst="rect">
          <a:avLst/>
        </a:prstGeom>
      </xdr:spPr>
    </xdr:pic>
    <xdr:clientData/>
  </xdr:twoCellAnchor>
  <xdr:twoCellAnchor editAs="oneCell">
    <xdr:from>
      <xdr:col>0</xdr:col>
      <xdr:colOff>819151</xdr:colOff>
      <xdr:row>351</xdr:row>
      <xdr:rowOff>104775</xdr:rowOff>
    </xdr:from>
    <xdr:to>
      <xdr:col>0</xdr:col>
      <xdr:colOff>1356336</xdr:colOff>
      <xdr:row>356</xdr:row>
      <xdr:rowOff>36749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19151" y="62541150"/>
          <a:ext cx="537185" cy="741599"/>
        </a:xfrm>
        <a:prstGeom prst="rect">
          <a:avLst/>
        </a:prstGeom>
      </xdr:spPr>
    </xdr:pic>
    <xdr:clientData/>
  </xdr:twoCellAnchor>
  <xdr:twoCellAnchor editAs="oneCell">
    <xdr:from>
      <xdr:col>0</xdr:col>
      <xdr:colOff>771525</xdr:colOff>
      <xdr:row>358</xdr:row>
      <xdr:rowOff>73209</xdr:rowOff>
    </xdr:from>
    <xdr:to>
      <xdr:col>0</xdr:col>
      <xdr:colOff>1647824</xdr:colOff>
      <xdr:row>365</xdr:row>
      <xdr:rowOff>7723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71525" y="62938209"/>
          <a:ext cx="876299" cy="106798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387</xdr:row>
      <xdr:rowOff>142875</xdr:rowOff>
    </xdr:from>
    <xdr:to>
      <xdr:col>0</xdr:col>
      <xdr:colOff>2029757</xdr:colOff>
      <xdr:row>399</xdr:row>
      <xdr:rowOff>85136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6675" y="67741800"/>
          <a:ext cx="1963082" cy="199966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439</xdr:row>
      <xdr:rowOff>133350</xdr:rowOff>
    </xdr:from>
    <xdr:to>
      <xdr:col>0</xdr:col>
      <xdr:colOff>2070525</xdr:colOff>
      <xdr:row>451</xdr:row>
      <xdr:rowOff>31415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5250" y="93525975"/>
          <a:ext cx="1975275" cy="199356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476</xdr:row>
      <xdr:rowOff>142875</xdr:rowOff>
    </xdr:from>
    <xdr:to>
      <xdr:col>0</xdr:col>
      <xdr:colOff>2045531</xdr:colOff>
      <xdr:row>486</xdr:row>
      <xdr:rowOff>19050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9550" y="101469825"/>
          <a:ext cx="1835981" cy="16859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500</xdr:row>
      <xdr:rowOff>95250</xdr:rowOff>
    </xdr:from>
    <xdr:to>
      <xdr:col>0</xdr:col>
      <xdr:colOff>2138363</xdr:colOff>
      <xdr:row>512</xdr:row>
      <xdr:rowOff>66675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5250" y="105622725"/>
          <a:ext cx="2043113" cy="20288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521</xdr:row>
      <xdr:rowOff>9525</xdr:rowOff>
    </xdr:from>
    <xdr:to>
      <xdr:col>0</xdr:col>
      <xdr:colOff>1737111</xdr:colOff>
      <xdr:row>532</xdr:row>
      <xdr:rowOff>43981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19075" y="109680375"/>
          <a:ext cx="1518036" cy="192040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539</xdr:row>
      <xdr:rowOff>104775</xdr:rowOff>
    </xdr:from>
    <xdr:to>
      <xdr:col>0</xdr:col>
      <xdr:colOff>2143684</xdr:colOff>
      <xdr:row>555</xdr:row>
      <xdr:rowOff>129412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5250" y="113166525"/>
          <a:ext cx="2048434" cy="292023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573</xdr:row>
      <xdr:rowOff>0</xdr:rowOff>
    </xdr:from>
    <xdr:to>
      <xdr:col>0</xdr:col>
      <xdr:colOff>2167684</xdr:colOff>
      <xdr:row>583</xdr:row>
      <xdr:rowOff>123825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5725" y="119424450"/>
          <a:ext cx="2081959" cy="18383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596</xdr:row>
      <xdr:rowOff>47625</xdr:rowOff>
    </xdr:from>
    <xdr:to>
      <xdr:col>0</xdr:col>
      <xdr:colOff>2114596</xdr:colOff>
      <xdr:row>609</xdr:row>
      <xdr:rowOff>9525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6200" y="136817100"/>
          <a:ext cx="2038396" cy="21907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620</xdr:row>
      <xdr:rowOff>180975</xdr:rowOff>
    </xdr:from>
    <xdr:to>
      <xdr:col>0</xdr:col>
      <xdr:colOff>2079808</xdr:colOff>
      <xdr:row>632</xdr:row>
      <xdr:rowOff>152400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5725" y="114881025"/>
          <a:ext cx="1994083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641</xdr:row>
      <xdr:rowOff>0</xdr:rowOff>
    </xdr:from>
    <xdr:to>
      <xdr:col>0</xdr:col>
      <xdr:colOff>1844540</xdr:colOff>
      <xdr:row>654</xdr:row>
      <xdr:rowOff>2479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66725" y="146161125"/>
          <a:ext cx="1377815" cy="2231329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668</xdr:row>
      <xdr:rowOff>114300</xdr:rowOff>
    </xdr:from>
    <xdr:to>
      <xdr:col>0</xdr:col>
      <xdr:colOff>2062881</xdr:colOff>
      <xdr:row>685</xdr:row>
      <xdr:rowOff>47463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61950" y="124072650"/>
          <a:ext cx="1700931" cy="2523963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619126</xdr:colOff>
      <xdr:row>693</xdr:row>
      <xdr:rowOff>38099</xdr:rowOff>
    </xdr:from>
    <xdr:to>
      <xdr:col>0</xdr:col>
      <xdr:colOff>1698626</xdr:colOff>
      <xdr:row>702</xdr:row>
      <xdr:rowOff>52351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19126" y="123443999"/>
          <a:ext cx="1079500" cy="1300127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705</xdr:row>
      <xdr:rowOff>15838</xdr:rowOff>
    </xdr:from>
    <xdr:to>
      <xdr:col>0</xdr:col>
      <xdr:colOff>1971675</xdr:colOff>
      <xdr:row>718</xdr:row>
      <xdr:rowOff>106854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76225" y="130965538"/>
          <a:ext cx="1695450" cy="2072216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724</xdr:row>
      <xdr:rowOff>133350</xdr:rowOff>
    </xdr:from>
    <xdr:to>
      <xdr:col>0</xdr:col>
      <xdr:colOff>1657350</xdr:colOff>
      <xdr:row>732</xdr:row>
      <xdr:rowOff>46615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90525" y="128558925"/>
          <a:ext cx="1266825" cy="113246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734</xdr:row>
      <xdr:rowOff>92808</xdr:rowOff>
    </xdr:from>
    <xdr:to>
      <xdr:col>0</xdr:col>
      <xdr:colOff>1943100</xdr:colOff>
      <xdr:row>741</xdr:row>
      <xdr:rowOff>139191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42900" y="135557358"/>
          <a:ext cx="1600200" cy="1113183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744</xdr:row>
      <xdr:rowOff>19050</xdr:rowOff>
    </xdr:from>
    <xdr:to>
      <xdr:col>0</xdr:col>
      <xdr:colOff>1751185</xdr:colOff>
      <xdr:row>753</xdr:row>
      <xdr:rowOff>122810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95300" y="165954075"/>
          <a:ext cx="1255885" cy="147536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685800</xdr:colOff>
      <xdr:row>755</xdr:row>
      <xdr:rowOff>57151</xdr:rowOff>
    </xdr:from>
    <xdr:to>
      <xdr:col>0</xdr:col>
      <xdr:colOff>1333500</xdr:colOff>
      <xdr:row>758</xdr:row>
      <xdr:rowOff>110427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85800" y="133597651"/>
          <a:ext cx="647700" cy="51047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762001</xdr:colOff>
      <xdr:row>760</xdr:row>
      <xdr:rowOff>57150</xdr:rowOff>
    </xdr:from>
    <xdr:to>
      <xdr:col>0</xdr:col>
      <xdr:colOff>1295401</xdr:colOff>
      <xdr:row>765</xdr:row>
      <xdr:rowOff>32936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62001" y="134454900"/>
          <a:ext cx="533400" cy="737786"/>
        </a:xfrm>
        <a:prstGeom prst="rect">
          <a:avLst/>
        </a:prstGeom>
      </xdr:spPr>
    </xdr:pic>
    <xdr:clientData/>
  </xdr:twoCellAnchor>
  <xdr:twoCellAnchor editAs="oneCell">
    <xdr:from>
      <xdr:col>0</xdr:col>
      <xdr:colOff>933451</xdr:colOff>
      <xdr:row>767</xdr:row>
      <xdr:rowOff>161926</xdr:rowOff>
    </xdr:from>
    <xdr:to>
      <xdr:col>0</xdr:col>
      <xdr:colOff>1390651</xdr:colOff>
      <xdr:row>774</xdr:row>
      <xdr:rowOff>76201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33451" y="142351126"/>
          <a:ext cx="4572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904875</xdr:colOff>
      <xdr:row>779</xdr:row>
      <xdr:rowOff>76200</xdr:rowOff>
    </xdr:from>
    <xdr:to>
      <xdr:col>0</xdr:col>
      <xdr:colOff>1423080</xdr:colOff>
      <xdr:row>785</xdr:row>
      <xdr:rowOff>114392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04875" y="143865600"/>
          <a:ext cx="518205" cy="106689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791</xdr:row>
      <xdr:rowOff>47625</xdr:rowOff>
    </xdr:from>
    <xdr:to>
      <xdr:col>0</xdr:col>
      <xdr:colOff>1381125</xdr:colOff>
      <xdr:row>796</xdr:row>
      <xdr:rowOff>52682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62000" y="146961225"/>
          <a:ext cx="619125" cy="767057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514351</xdr:colOff>
      <xdr:row>840</xdr:row>
      <xdr:rowOff>154095</xdr:rowOff>
    </xdr:from>
    <xdr:to>
      <xdr:col>0</xdr:col>
      <xdr:colOff>1647825</xdr:colOff>
      <xdr:row>850</xdr:row>
      <xdr:rowOff>28575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14351" y="147562995"/>
          <a:ext cx="1133474" cy="1712805"/>
        </a:xfrm>
        <a:prstGeom prst="rect">
          <a:avLst/>
        </a:prstGeom>
      </xdr:spPr>
    </xdr:pic>
    <xdr:clientData/>
  </xdr:twoCellAnchor>
  <xdr:twoCellAnchor editAs="oneCell">
    <xdr:from>
      <xdr:col>0</xdr:col>
      <xdr:colOff>942975</xdr:colOff>
      <xdr:row>853</xdr:row>
      <xdr:rowOff>114300</xdr:rowOff>
    </xdr:from>
    <xdr:to>
      <xdr:col>0</xdr:col>
      <xdr:colOff>1381125</xdr:colOff>
      <xdr:row>862</xdr:row>
      <xdr:rowOff>141708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42975" y="156152850"/>
          <a:ext cx="438150" cy="1770483"/>
        </a:xfrm>
        <a:prstGeom prst="rect">
          <a:avLst/>
        </a:prstGeom>
      </xdr:spPr>
    </xdr:pic>
    <xdr:clientData/>
  </xdr:twoCellAnchor>
  <xdr:twoCellAnchor editAs="oneCell">
    <xdr:from>
      <xdr:col>0</xdr:col>
      <xdr:colOff>895350</xdr:colOff>
      <xdr:row>880</xdr:row>
      <xdr:rowOff>28575</xdr:rowOff>
    </xdr:from>
    <xdr:to>
      <xdr:col>0</xdr:col>
      <xdr:colOff>1466850</xdr:colOff>
      <xdr:row>895</xdr:row>
      <xdr:rowOff>96984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95350" y="160667700"/>
          <a:ext cx="571500" cy="2363934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838200</xdr:colOff>
      <xdr:row>900</xdr:row>
      <xdr:rowOff>0</xdr:rowOff>
    </xdr:from>
    <xdr:to>
      <xdr:col>0</xdr:col>
      <xdr:colOff>1448369</xdr:colOff>
      <xdr:row>914</xdr:row>
      <xdr:rowOff>66675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38200" y="165573075"/>
          <a:ext cx="610169" cy="22098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1015</xdr:row>
      <xdr:rowOff>95250</xdr:rowOff>
    </xdr:from>
    <xdr:to>
      <xdr:col>0</xdr:col>
      <xdr:colOff>2095672</xdr:colOff>
      <xdr:row>1024</xdr:row>
      <xdr:rowOff>161683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14300" y="214760175"/>
          <a:ext cx="1981372" cy="1609483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1044</xdr:row>
      <xdr:rowOff>9525</xdr:rowOff>
    </xdr:from>
    <xdr:to>
      <xdr:col>0</xdr:col>
      <xdr:colOff>1897141</xdr:colOff>
      <xdr:row>1054</xdr:row>
      <xdr:rowOff>76719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57175" y="221541975"/>
          <a:ext cx="1639966" cy="159119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1125</xdr:row>
      <xdr:rowOff>104775</xdr:rowOff>
    </xdr:from>
    <xdr:to>
      <xdr:col>0</xdr:col>
      <xdr:colOff>1981732</xdr:colOff>
      <xdr:row>1135</xdr:row>
      <xdr:rowOff>143781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38125" y="238105950"/>
          <a:ext cx="1743607" cy="1658256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1149</xdr:row>
      <xdr:rowOff>123825</xdr:rowOff>
    </xdr:from>
    <xdr:to>
      <xdr:col>0</xdr:col>
      <xdr:colOff>1881506</xdr:colOff>
      <xdr:row>1158</xdr:row>
      <xdr:rowOff>38219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00050" y="241620675"/>
          <a:ext cx="1481456" cy="1371719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1160</xdr:row>
      <xdr:rowOff>80786</xdr:rowOff>
    </xdr:from>
    <xdr:to>
      <xdr:col>0</xdr:col>
      <xdr:colOff>1543050</xdr:colOff>
      <xdr:row>1165</xdr:row>
      <xdr:rowOff>79023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19125" y="209668886"/>
          <a:ext cx="923925" cy="855487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628650</xdr:colOff>
      <xdr:row>1178</xdr:row>
      <xdr:rowOff>233716</xdr:rowOff>
    </xdr:from>
    <xdr:to>
      <xdr:col>0</xdr:col>
      <xdr:colOff>1743075</xdr:colOff>
      <xdr:row>1186</xdr:row>
      <xdr:rowOff>35979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28650" y="205297441"/>
          <a:ext cx="1114425" cy="122148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1519</xdr:row>
      <xdr:rowOff>95250</xdr:rowOff>
    </xdr:from>
    <xdr:to>
      <xdr:col>0</xdr:col>
      <xdr:colOff>2075101</xdr:colOff>
      <xdr:row>1529</xdr:row>
      <xdr:rowOff>26026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7150" y="250850400"/>
          <a:ext cx="2017951" cy="1359526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1189</xdr:row>
      <xdr:rowOff>9525</xdr:rowOff>
    </xdr:from>
    <xdr:to>
      <xdr:col>0</xdr:col>
      <xdr:colOff>1823456</xdr:colOff>
      <xdr:row>1197</xdr:row>
      <xdr:rowOff>47625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04825" y="216531825"/>
          <a:ext cx="1318631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1226</xdr:row>
      <xdr:rowOff>95250</xdr:rowOff>
    </xdr:from>
    <xdr:to>
      <xdr:col>0</xdr:col>
      <xdr:colOff>1952625</xdr:colOff>
      <xdr:row>1235</xdr:row>
      <xdr:rowOff>71007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66700" y="214845900"/>
          <a:ext cx="1685925" cy="151880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1305</xdr:row>
      <xdr:rowOff>9525</xdr:rowOff>
    </xdr:from>
    <xdr:to>
      <xdr:col>0</xdr:col>
      <xdr:colOff>2059840</xdr:colOff>
      <xdr:row>1312</xdr:row>
      <xdr:rowOff>156321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85750" y="264652125"/>
          <a:ext cx="1774090" cy="1280271"/>
        </a:xfrm>
        <a:prstGeom prst="rect">
          <a:avLst/>
        </a:prstGeom>
      </xdr:spPr>
    </xdr:pic>
    <xdr:clientData/>
  </xdr:twoCellAnchor>
  <xdr:twoCellAnchor editAs="oneCell">
    <xdr:from>
      <xdr:col>0</xdr:col>
      <xdr:colOff>638175</xdr:colOff>
      <xdr:row>1316</xdr:row>
      <xdr:rowOff>57150</xdr:rowOff>
    </xdr:from>
    <xdr:to>
      <xdr:col>0</xdr:col>
      <xdr:colOff>1628775</xdr:colOff>
      <xdr:row>1322</xdr:row>
      <xdr:rowOff>132806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638175" y="237210600"/>
          <a:ext cx="990600" cy="1047206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1324</xdr:row>
      <xdr:rowOff>57150</xdr:rowOff>
    </xdr:from>
    <xdr:to>
      <xdr:col>0</xdr:col>
      <xdr:colOff>1485900</xdr:colOff>
      <xdr:row>1330</xdr:row>
      <xdr:rowOff>42183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81025" y="239315625"/>
          <a:ext cx="904875" cy="956583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1332</xdr:row>
      <xdr:rowOff>66675</xdr:rowOff>
    </xdr:from>
    <xdr:to>
      <xdr:col>0</xdr:col>
      <xdr:colOff>1590675</xdr:colOff>
      <xdr:row>1338</xdr:row>
      <xdr:rowOff>81916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657225" y="240687225"/>
          <a:ext cx="933450" cy="986791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1340</xdr:row>
      <xdr:rowOff>104775</xdr:rowOff>
    </xdr:from>
    <xdr:to>
      <xdr:col>0</xdr:col>
      <xdr:colOff>1686017</xdr:colOff>
      <xdr:row>1347</xdr:row>
      <xdr:rowOff>99158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619125" y="271157700"/>
          <a:ext cx="1066892" cy="1127858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1358</xdr:row>
      <xdr:rowOff>9525</xdr:rowOff>
    </xdr:from>
    <xdr:to>
      <xdr:col>0</xdr:col>
      <xdr:colOff>2016790</xdr:colOff>
      <xdr:row>1368</xdr:row>
      <xdr:rowOff>133882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00025" y="244430550"/>
          <a:ext cx="1816765" cy="1743607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1478</xdr:row>
      <xdr:rowOff>66676</xdr:rowOff>
    </xdr:from>
    <xdr:to>
      <xdr:col>0</xdr:col>
      <xdr:colOff>1728401</xdr:colOff>
      <xdr:row>1486</xdr:row>
      <xdr:rowOff>28576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33400" y="264137776"/>
          <a:ext cx="1195001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1411</xdr:row>
      <xdr:rowOff>19051</xdr:rowOff>
    </xdr:from>
    <xdr:to>
      <xdr:col>0</xdr:col>
      <xdr:colOff>2076450</xdr:colOff>
      <xdr:row>1417</xdr:row>
      <xdr:rowOff>136489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42875" y="253355476"/>
          <a:ext cx="1933575" cy="1031838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1489</xdr:row>
      <xdr:rowOff>28575</xdr:rowOff>
    </xdr:from>
    <xdr:to>
      <xdr:col>0</xdr:col>
      <xdr:colOff>1726052</xdr:colOff>
      <xdr:row>1498</xdr:row>
      <xdr:rowOff>27199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23850" y="295379775"/>
          <a:ext cx="1402202" cy="1713124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1502</xdr:row>
      <xdr:rowOff>180975</xdr:rowOff>
    </xdr:from>
    <xdr:to>
      <xdr:col>0</xdr:col>
      <xdr:colOff>1710030</xdr:colOff>
      <xdr:row>1506</xdr:row>
      <xdr:rowOff>155134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33400" y="305943000"/>
          <a:ext cx="1176630" cy="77425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1540</xdr:row>
          <xdr:rowOff>95250</xdr:rowOff>
        </xdr:from>
        <xdr:to>
          <xdr:col>0</xdr:col>
          <xdr:colOff>2076450</xdr:colOff>
          <xdr:row>1547</xdr:row>
          <xdr:rowOff>104775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0</xdr:col>
      <xdr:colOff>990599</xdr:colOff>
      <xdr:row>1580</xdr:row>
      <xdr:rowOff>76200</xdr:rowOff>
    </xdr:from>
    <xdr:to>
      <xdr:col>0</xdr:col>
      <xdr:colOff>1447800</xdr:colOff>
      <xdr:row>1580</xdr:row>
      <xdr:rowOff>462280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990599" y="278158575"/>
          <a:ext cx="457201" cy="386080"/>
        </a:xfrm>
        <a:prstGeom prst="rect">
          <a:avLst/>
        </a:prstGeom>
      </xdr:spPr>
    </xdr:pic>
    <xdr:clientData/>
  </xdr:twoCellAnchor>
  <xdr:twoCellAnchor editAs="oneCell">
    <xdr:from>
      <xdr:col>0</xdr:col>
      <xdr:colOff>971549</xdr:colOff>
      <xdr:row>1578</xdr:row>
      <xdr:rowOff>25659</xdr:rowOff>
    </xdr:from>
    <xdr:to>
      <xdr:col>0</xdr:col>
      <xdr:colOff>1409700</xdr:colOff>
      <xdr:row>1579</xdr:row>
      <xdr:rowOff>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71549" y="277460334"/>
          <a:ext cx="438151" cy="393441"/>
        </a:xfrm>
        <a:prstGeom prst="rect">
          <a:avLst/>
        </a:prstGeom>
      </xdr:spPr>
    </xdr:pic>
    <xdr:clientData/>
  </xdr:twoCellAnchor>
  <xdr:twoCellAnchor editAs="oneCell">
    <xdr:from>
      <xdr:col>0</xdr:col>
      <xdr:colOff>895350</xdr:colOff>
      <xdr:row>45</xdr:row>
      <xdr:rowOff>38101</xdr:rowOff>
    </xdr:from>
    <xdr:to>
      <xdr:col>0</xdr:col>
      <xdr:colOff>1323975</xdr:colOff>
      <xdr:row>49</xdr:row>
      <xdr:rowOff>116634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5350" y="8058151"/>
          <a:ext cx="428625" cy="764333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809624</xdr:colOff>
      <xdr:row>54</xdr:row>
      <xdr:rowOff>64207</xdr:rowOff>
    </xdr:from>
    <xdr:to>
      <xdr:col>0</xdr:col>
      <xdr:colOff>1457325</xdr:colOff>
      <xdr:row>61</xdr:row>
      <xdr:rowOff>85725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9624" y="13742107"/>
          <a:ext cx="647701" cy="1154993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105</xdr:row>
      <xdr:rowOff>149038</xdr:rowOff>
    </xdr:from>
    <xdr:to>
      <xdr:col>0</xdr:col>
      <xdr:colOff>1714500</xdr:colOff>
      <xdr:row>116</xdr:row>
      <xdr:rowOff>123825</xdr:rowOff>
    </xdr:to>
    <xdr:pic>
      <xdr:nvPicPr>
        <xdr:cNvPr id="108" name="Рисунок 107" descr="http://www.jafar.com.pl/uploads/TsProducts/pictures/mini3_picture_334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74" t="1369" r="28296"/>
        <a:stretch/>
      </xdr:blipFill>
      <xdr:spPr bwMode="auto">
        <a:xfrm>
          <a:off x="542925" y="19179988"/>
          <a:ext cx="1171575" cy="1860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483903</xdr:colOff>
      <xdr:row>229</xdr:row>
      <xdr:rowOff>153743</xdr:rowOff>
    </xdr:from>
    <xdr:to>
      <xdr:col>0</xdr:col>
      <xdr:colOff>1952625</xdr:colOff>
      <xdr:row>241</xdr:row>
      <xdr:rowOff>0</xdr:rowOff>
    </xdr:to>
    <xdr:pic>
      <xdr:nvPicPr>
        <xdr:cNvPr id="113" name="Рисунок 112" descr="http://www.jafar.com.pl/uploads/TsProducts/pictures/mini3_picture_339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30" r="23070"/>
        <a:stretch/>
      </xdr:blipFill>
      <xdr:spPr bwMode="auto">
        <a:xfrm>
          <a:off x="483903" y="41158868"/>
          <a:ext cx="1468722" cy="1789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409576</xdr:colOff>
      <xdr:row>268</xdr:row>
      <xdr:rowOff>38101</xdr:rowOff>
    </xdr:from>
    <xdr:to>
      <xdr:col>0</xdr:col>
      <xdr:colOff>1800226</xdr:colOff>
      <xdr:row>281</xdr:row>
      <xdr:rowOff>121664</xdr:rowOff>
    </xdr:to>
    <xdr:pic>
      <xdr:nvPicPr>
        <xdr:cNvPr id="114" name="Рисунок 113" descr="http://www.jafar.com.pl/uploads/TsProducts/pictures/mini3_picture_43.jpg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6" y="46586776"/>
          <a:ext cx="1390650" cy="2064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695326</xdr:colOff>
      <xdr:row>283</xdr:row>
      <xdr:rowOff>76200</xdr:rowOff>
    </xdr:from>
    <xdr:to>
      <xdr:col>0</xdr:col>
      <xdr:colOff>1590675</xdr:colOff>
      <xdr:row>295</xdr:row>
      <xdr:rowOff>75223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6" y="49158525"/>
          <a:ext cx="895349" cy="182782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323</xdr:row>
      <xdr:rowOff>66675</xdr:rowOff>
    </xdr:from>
    <xdr:to>
      <xdr:col>0</xdr:col>
      <xdr:colOff>2117763</xdr:colOff>
      <xdr:row>334</xdr:row>
      <xdr:rowOff>102265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9550" y="56873775"/>
          <a:ext cx="1908213" cy="1816765"/>
        </a:xfrm>
        <a:prstGeom prst="rect">
          <a:avLst/>
        </a:prstGeom>
      </xdr:spPr>
    </xdr:pic>
    <xdr:clientData/>
  </xdr:twoCellAnchor>
  <xdr:twoCellAnchor editAs="oneCell">
    <xdr:from>
      <xdr:col>0</xdr:col>
      <xdr:colOff>933451</xdr:colOff>
      <xdr:row>346</xdr:row>
      <xdr:rowOff>47625</xdr:rowOff>
    </xdr:from>
    <xdr:to>
      <xdr:col>0</xdr:col>
      <xdr:colOff>1323975</xdr:colOff>
      <xdr:row>349</xdr:row>
      <xdr:rowOff>78883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1" y="60359925"/>
          <a:ext cx="390524" cy="517033"/>
        </a:xfrm>
        <a:prstGeom prst="rect">
          <a:avLst/>
        </a:prstGeom>
      </xdr:spPr>
    </xdr:pic>
    <xdr:clientData/>
  </xdr:twoCellAnchor>
  <xdr:twoCellAnchor editAs="oneCell">
    <xdr:from>
      <xdr:col>0</xdr:col>
      <xdr:colOff>962024</xdr:colOff>
      <xdr:row>799</xdr:row>
      <xdr:rowOff>98775</xdr:rowOff>
    </xdr:from>
    <xdr:to>
      <xdr:col>0</xdr:col>
      <xdr:colOff>1447799</xdr:colOff>
      <xdr:row>813</xdr:row>
      <xdr:rowOff>144539</xdr:rowOff>
    </xdr:to>
    <xdr:pic>
      <xdr:nvPicPr>
        <xdr:cNvPr id="111" name="Рисунок 110" descr="http://www.jafar.com.pl/uploads/TsProducts/pictures/mini3_picture_127.jpg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4" y="173730000"/>
          <a:ext cx="485775" cy="2312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1057282</xdr:colOff>
      <xdr:row>916</xdr:row>
      <xdr:rowOff>28579</xdr:rowOff>
    </xdr:from>
    <xdr:to>
      <xdr:col>0</xdr:col>
      <xdr:colOff>1200154</xdr:colOff>
      <xdr:row>921</xdr:row>
      <xdr:rowOff>117006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16200000">
          <a:off x="703504" y="168574807"/>
          <a:ext cx="850427" cy="142872"/>
        </a:xfrm>
        <a:prstGeom prst="rect">
          <a:avLst/>
        </a:prstGeom>
      </xdr:spPr>
    </xdr:pic>
    <xdr:clientData/>
  </xdr:twoCellAnchor>
  <xdr:twoCellAnchor editAs="oneCell">
    <xdr:from>
      <xdr:col>0</xdr:col>
      <xdr:colOff>1019175</xdr:colOff>
      <xdr:row>923</xdr:row>
      <xdr:rowOff>38100</xdr:rowOff>
    </xdr:from>
    <xdr:to>
      <xdr:col>0</xdr:col>
      <xdr:colOff>1189878</xdr:colOff>
      <xdr:row>930</xdr:row>
      <xdr:rowOff>1613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019175" y="198386700"/>
          <a:ext cx="170703" cy="1030313"/>
        </a:xfrm>
        <a:prstGeom prst="rect">
          <a:avLst/>
        </a:prstGeom>
      </xdr:spPr>
    </xdr:pic>
    <xdr:clientData/>
  </xdr:twoCellAnchor>
  <xdr:twoCellAnchor editAs="oneCell">
    <xdr:from>
      <xdr:col>0</xdr:col>
      <xdr:colOff>1095375</xdr:colOff>
      <xdr:row>934</xdr:row>
      <xdr:rowOff>123825</xdr:rowOff>
    </xdr:from>
    <xdr:to>
      <xdr:col>0</xdr:col>
      <xdr:colOff>1263782</xdr:colOff>
      <xdr:row>940</xdr:row>
      <xdr:rowOff>130630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095375" y="163468050"/>
          <a:ext cx="168407" cy="1016455"/>
        </a:xfrm>
        <a:prstGeom prst="rect">
          <a:avLst/>
        </a:prstGeom>
      </xdr:spPr>
    </xdr:pic>
    <xdr:clientData/>
  </xdr:twoCellAnchor>
  <xdr:twoCellAnchor editAs="oneCell">
    <xdr:from>
      <xdr:col>0</xdr:col>
      <xdr:colOff>1123950</xdr:colOff>
      <xdr:row>943</xdr:row>
      <xdr:rowOff>57150</xdr:rowOff>
    </xdr:from>
    <xdr:to>
      <xdr:col>0</xdr:col>
      <xdr:colOff>1305433</xdr:colOff>
      <xdr:row>950</xdr:row>
      <xdr:rowOff>47625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123950" y="164849175"/>
          <a:ext cx="181483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1162050</xdr:colOff>
      <xdr:row>952</xdr:row>
      <xdr:rowOff>85725</xdr:rowOff>
    </xdr:from>
    <xdr:to>
      <xdr:col>0</xdr:col>
      <xdr:colOff>1327413</xdr:colOff>
      <xdr:row>958</xdr:row>
      <xdr:rowOff>112257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162050" y="166287450"/>
          <a:ext cx="165363" cy="998082"/>
        </a:xfrm>
        <a:prstGeom prst="rect">
          <a:avLst/>
        </a:prstGeom>
      </xdr:spPr>
    </xdr:pic>
    <xdr:clientData/>
  </xdr:twoCellAnchor>
  <xdr:twoCellAnchor editAs="oneCell">
    <xdr:from>
      <xdr:col>0</xdr:col>
      <xdr:colOff>1162049</xdr:colOff>
      <xdr:row>968</xdr:row>
      <xdr:rowOff>114300</xdr:rowOff>
    </xdr:from>
    <xdr:to>
      <xdr:col>0</xdr:col>
      <xdr:colOff>1275436</xdr:colOff>
      <xdr:row>975</xdr:row>
      <xdr:rowOff>25014</xdr:rowOff>
    </xdr:to>
    <xdr:pic>
      <xdr:nvPicPr>
        <xdr:cNvPr id="124" name="Рисунок 123" descr="http://www.jafar.com.pl/uploads/TsProducts/pictures/mini3_picture_120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49" y="169192575"/>
          <a:ext cx="113387" cy="1034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1171575</xdr:colOff>
      <xdr:row>977</xdr:row>
      <xdr:rowOff>76200</xdr:rowOff>
    </xdr:from>
    <xdr:to>
      <xdr:col>0</xdr:col>
      <xdr:colOff>1286396</xdr:colOff>
      <xdr:row>984</xdr:row>
      <xdr:rowOff>123825</xdr:rowOff>
    </xdr:to>
    <xdr:pic>
      <xdr:nvPicPr>
        <xdr:cNvPr id="126" name="Рисунок 125" descr="http://www.jafar.com.pl/uploads/TsProducts/pictures/mini3_picture_120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70402250"/>
          <a:ext cx="114821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1123950</xdr:colOff>
      <xdr:row>989</xdr:row>
      <xdr:rowOff>38100</xdr:rowOff>
    </xdr:from>
    <xdr:to>
      <xdr:col>0</xdr:col>
      <xdr:colOff>1304924</xdr:colOff>
      <xdr:row>995</xdr:row>
      <xdr:rowOff>215379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123950" y="179489100"/>
          <a:ext cx="180974" cy="1310754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1143000</xdr:colOff>
      <xdr:row>1000</xdr:row>
      <xdr:rowOff>47626</xdr:rowOff>
    </xdr:from>
    <xdr:to>
      <xdr:col>0</xdr:col>
      <xdr:colOff>1266825</xdr:colOff>
      <xdr:row>1005</xdr:row>
      <xdr:rowOff>77689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143000" y="174259876"/>
          <a:ext cx="123825" cy="89683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1446</xdr:row>
      <xdr:rowOff>57150</xdr:rowOff>
    </xdr:from>
    <xdr:to>
      <xdr:col>0</xdr:col>
      <xdr:colOff>2162133</xdr:colOff>
      <xdr:row>1453</xdr:row>
      <xdr:rowOff>57150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8100" y="259746750"/>
          <a:ext cx="2124033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21</xdr:row>
      <xdr:rowOff>47626</xdr:rowOff>
    </xdr:from>
    <xdr:to>
      <xdr:col>0</xdr:col>
      <xdr:colOff>1790700</xdr:colOff>
      <xdr:row>29</xdr:row>
      <xdr:rowOff>51614</xdr:rowOff>
    </xdr:to>
    <xdr:pic>
      <xdr:nvPicPr>
        <xdr:cNvPr id="13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4825" y="3267076"/>
          <a:ext cx="1285875" cy="13755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0</xdr:col>
      <xdr:colOff>904876</xdr:colOff>
      <xdr:row>75</xdr:row>
      <xdr:rowOff>57151</xdr:rowOff>
    </xdr:from>
    <xdr:ext cx="390524" cy="889388"/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4876" y="13763626"/>
          <a:ext cx="390524" cy="889388"/>
        </a:xfrm>
        <a:prstGeom prst="rect">
          <a:avLst/>
        </a:prstGeom>
      </xdr:spPr>
    </xdr:pic>
    <xdr:clientData/>
  </xdr:oneCellAnchor>
  <xdr:oneCellAnchor>
    <xdr:from>
      <xdr:col>0</xdr:col>
      <xdr:colOff>742950</xdr:colOff>
      <xdr:row>171</xdr:row>
      <xdr:rowOff>142875</xdr:rowOff>
    </xdr:from>
    <xdr:ext cx="908383" cy="1990725"/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42950" y="30927675"/>
          <a:ext cx="908383" cy="1990725"/>
        </a:xfrm>
        <a:prstGeom prst="rect">
          <a:avLst/>
        </a:prstGeom>
      </xdr:spPr>
    </xdr:pic>
    <xdr:clientData/>
  </xdr:oneCellAnchor>
  <xdr:twoCellAnchor editAs="oneCell">
    <xdr:from>
      <xdr:col>0</xdr:col>
      <xdr:colOff>733425</xdr:colOff>
      <xdr:row>463</xdr:row>
      <xdr:rowOff>39079</xdr:rowOff>
    </xdr:from>
    <xdr:to>
      <xdr:col>0</xdr:col>
      <xdr:colOff>1638300</xdr:colOff>
      <xdr:row>466</xdr:row>
      <xdr:rowOff>161924</xdr:rowOff>
    </xdr:to>
    <xdr:pic>
      <xdr:nvPicPr>
        <xdr:cNvPr id="143" name="Рисунок 142" descr="https://www.jafar.com.pl/uploads/TsProducts/pictures/mini3_picture_370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81506404"/>
          <a:ext cx="904875" cy="637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952500</xdr:colOff>
      <xdr:row>865</xdr:row>
      <xdr:rowOff>85725</xdr:rowOff>
    </xdr:from>
    <xdr:to>
      <xdr:col>0</xdr:col>
      <xdr:colOff>1322580</xdr:colOff>
      <xdr:row>873</xdr:row>
      <xdr:rowOff>66675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00" y="158410275"/>
          <a:ext cx="370080" cy="1495425"/>
        </a:xfrm>
        <a:prstGeom prst="rect">
          <a:avLst/>
        </a:prstGeom>
      </xdr:spPr>
    </xdr:pic>
    <xdr:clientData/>
  </xdr:twoCellAnchor>
  <xdr:twoCellAnchor editAs="oneCell">
    <xdr:from>
      <xdr:col>0</xdr:col>
      <xdr:colOff>1076326</xdr:colOff>
      <xdr:row>961</xdr:row>
      <xdr:rowOff>100350</xdr:rowOff>
    </xdr:from>
    <xdr:to>
      <xdr:col>0</xdr:col>
      <xdr:colOff>1400176</xdr:colOff>
      <xdr:row>966</xdr:row>
      <xdr:rowOff>74775</xdr:rowOff>
    </xdr:to>
    <xdr:pic>
      <xdr:nvPicPr>
        <xdr:cNvPr id="140" name="Рисунок 139" descr="https://www.jafar.com.pl/uploads/TsProducts/pictures/orginal_picture_375.pn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6" y="167988000"/>
          <a:ext cx="323850" cy="76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1067</xdr:row>
      <xdr:rowOff>133350</xdr:rowOff>
    </xdr:from>
    <xdr:to>
      <xdr:col>0</xdr:col>
      <xdr:colOff>1765813</xdr:colOff>
      <xdr:row>1078</xdr:row>
      <xdr:rowOff>1</xdr:rowOff>
    </xdr:to>
    <xdr:pic>
      <xdr:nvPicPr>
        <xdr:cNvPr id="14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95275" y="193852800"/>
          <a:ext cx="1470538" cy="15430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390525</xdr:colOff>
      <xdr:row>1101</xdr:row>
      <xdr:rowOff>133350</xdr:rowOff>
    </xdr:from>
    <xdr:to>
      <xdr:col>0</xdr:col>
      <xdr:colOff>2143125</xdr:colOff>
      <xdr:row>1111</xdr:row>
      <xdr:rowOff>92901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198948675"/>
          <a:ext cx="1752600" cy="157880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476251</xdr:colOff>
      <xdr:row>1206</xdr:row>
      <xdr:rowOff>47625</xdr:rowOff>
    </xdr:from>
    <xdr:to>
      <xdr:col>0</xdr:col>
      <xdr:colOff>1734445</xdr:colOff>
      <xdr:row>1212</xdr:row>
      <xdr:rowOff>152400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76251" y="211102575"/>
          <a:ext cx="1258194" cy="1133475"/>
        </a:xfrm>
        <a:prstGeom prst="rect">
          <a:avLst/>
        </a:prstGeom>
      </xdr:spPr>
    </xdr:pic>
    <xdr:clientData/>
  </xdr:twoCellAnchor>
  <xdr:oneCellAnchor>
    <xdr:from>
      <xdr:col>0</xdr:col>
      <xdr:colOff>228601</xdr:colOff>
      <xdr:row>1256</xdr:row>
      <xdr:rowOff>47625</xdr:rowOff>
    </xdr:from>
    <xdr:ext cx="1617678" cy="1457325"/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28601" y="219341700"/>
          <a:ext cx="1617678" cy="1457325"/>
        </a:xfrm>
        <a:prstGeom prst="rect">
          <a:avLst/>
        </a:prstGeom>
      </xdr:spPr>
    </xdr:pic>
    <xdr:clientData/>
  </xdr:oneCellAnchor>
  <xdr:twoCellAnchor editAs="oneCell">
    <xdr:from>
      <xdr:col>0</xdr:col>
      <xdr:colOff>152400</xdr:colOff>
      <xdr:row>1378</xdr:row>
      <xdr:rowOff>133350</xdr:rowOff>
    </xdr:from>
    <xdr:to>
      <xdr:col>0</xdr:col>
      <xdr:colOff>1969165</xdr:colOff>
      <xdr:row>1389</xdr:row>
      <xdr:rowOff>95782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2400" y="248821575"/>
          <a:ext cx="1816765" cy="1743607"/>
        </a:xfrm>
        <a:prstGeom prst="rect">
          <a:avLst/>
        </a:prstGeom>
      </xdr:spPr>
    </xdr:pic>
    <xdr:clientData/>
  </xdr:twoCellAnchor>
  <xdr:twoCellAnchor editAs="oneCell">
    <xdr:from>
      <xdr:col>0</xdr:col>
      <xdr:colOff>1038225</xdr:colOff>
      <xdr:row>1574</xdr:row>
      <xdr:rowOff>85725</xdr:rowOff>
    </xdr:from>
    <xdr:to>
      <xdr:col>0</xdr:col>
      <xdr:colOff>1409700</xdr:colOff>
      <xdr:row>1575</xdr:row>
      <xdr:rowOff>3855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038225" y="275072475"/>
          <a:ext cx="371475" cy="403905"/>
        </a:xfrm>
        <a:prstGeom prst="rect">
          <a:avLst/>
        </a:prstGeom>
      </xdr:spPr>
    </xdr:pic>
    <xdr:clientData/>
  </xdr:twoCellAnchor>
  <xdr:twoCellAnchor editAs="oneCell">
    <xdr:from>
      <xdr:col>0</xdr:col>
      <xdr:colOff>1009650</xdr:colOff>
      <xdr:row>1582</xdr:row>
      <xdr:rowOff>28576</xdr:rowOff>
    </xdr:from>
    <xdr:to>
      <xdr:col>0</xdr:col>
      <xdr:colOff>1381125</xdr:colOff>
      <xdr:row>1582</xdr:row>
      <xdr:rowOff>441098</xdr:rowOff>
    </xdr:to>
    <xdr:pic>
      <xdr:nvPicPr>
        <xdr:cNvPr id="149" name="Рисунок 148" descr="http://www.jafar.com.pl/uploads/TsProducts/pictures/orginal_picture_296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41" t="22704" r="26869" b="6676"/>
        <a:stretch/>
      </xdr:blipFill>
      <xdr:spPr bwMode="auto">
        <a:xfrm>
          <a:off x="1009650" y="278825326"/>
          <a:ext cx="371475" cy="412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1009650</xdr:colOff>
      <xdr:row>1584</xdr:row>
      <xdr:rowOff>38101</xdr:rowOff>
    </xdr:from>
    <xdr:to>
      <xdr:col>0</xdr:col>
      <xdr:colOff>1381125</xdr:colOff>
      <xdr:row>1584</xdr:row>
      <xdr:rowOff>450623</xdr:rowOff>
    </xdr:to>
    <xdr:pic>
      <xdr:nvPicPr>
        <xdr:cNvPr id="150" name="Рисунок 149" descr="http://www.jafar.com.pl/uploads/TsProducts/pictures/orginal_picture_296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41" t="22704" r="26869" b="6676"/>
        <a:stretch/>
      </xdr:blipFill>
      <xdr:spPr bwMode="auto">
        <a:xfrm>
          <a:off x="1009650" y="279520651"/>
          <a:ext cx="371475" cy="412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971550</xdr:colOff>
      <xdr:row>1586</xdr:row>
      <xdr:rowOff>38100</xdr:rowOff>
    </xdr:from>
    <xdr:to>
      <xdr:col>0</xdr:col>
      <xdr:colOff>1400175</xdr:colOff>
      <xdr:row>1587</xdr:row>
      <xdr:rowOff>444</xdr:rowOff>
    </xdr:to>
    <xdr:pic>
      <xdr:nvPicPr>
        <xdr:cNvPr id="151" name="Рисунок 150" descr="http://www.jafar.com.pl/uploads/TsProducts/pictures/orginal_picture_30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88" t="21474" r="24341" b="23232"/>
        <a:stretch/>
      </xdr:blipFill>
      <xdr:spPr bwMode="auto">
        <a:xfrm>
          <a:off x="971550" y="279234900"/>
          <a:ext cx="428625" cy="476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962025</xdr:colOff>
      <xdr:row>1590</xdr:row>
      <xdr:rowOff>57149</xdr:rowOff>
    </xdr:from>
    <xdr:to>
      <xdr:col>0</xdr:col>
      <xdr:colOff>1454409</xdr:colOff>
      <xdr:row>1590</xdr:row>
      <xdr:rowOff>428624</xdr:rowOff>
    </xdr:to>
    <xdr:pic>
      <xdr:nvPicPr>
        <xdr:cNvPr id="152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62025" y="281797124"/>
          <a:ext cx="492384" cy="371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876300</xdr:colOff>
      <xdr:row>218</xdr:row>
      <xdr:rowOff>95250</xdr:rowOff>
    </xdr:from>
    <xdr:to>
      <xdr:col>0</xdr:col>
      <xdr:colOff>1594137</xdr:colOff>
      <xdr:row>226</xdr:row>
      <xdr:rowOff>123825</xdr:rowOff>
    </xdr:to>
    <xdr:pic>
      <xdr:nvPicPr>
        <xdr:cNvPr id="103" name="Рисунок 102" descr="https://www.jafar.com.pl/uploads/TsProducts/pictures/mini3_picture_42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39185850"/>
          <a:ext cx="717837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695326</xdr:colOff>
      <xdr:row>317</xdr:row>
      <xdr:rowOff>33871</xdr:rowOff>
    </xdr:from>
    <xdr:to>
      <xdr:col>0</xdr:col>
      <xdr:colOff>1438275</xdr:colOff>
      <xdr:row>321</xdr:row>
      <xdr:rowOff>93515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95326" y="55783696"/>
          <a:ext cx="742949" cy="707344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676275</xdr:colOff>
      <xdr:row>423</xdr:row>
      <xdr:rowOff>47625</xdr:rowOff>
    </xdr:from>
    <xdr:to>
      <xdr:col>0</xdr:col>
      <xdr:colOff>1472565</xdr:colOff>
      <xdr:row>427</xdr:row>
      <xdr:rowOff>156955</xdr:rowOff>
    </xdr:to>
    <xdr:pic>
      <xdr:nvPicPr>
        <xdr:cNvPr id="110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676275" y="74218800"/>
          <a:ext cx="796290" cy="7951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0</xdr:col>
      <xdr:colOff>257176</xdr:colOff>
      <xdr:row>1280</xdr:row>
      <xdr:rowOff>76200</xdr:rowOff>
    </xdr:from>
    <xdr:ext cx="1617678" cy="1457325"/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57176" y="223847025"/>
          <a:ext cx="1617678" cy="1457325"/>
        </a:xfrm>
        <a:prstGeom prst="rect">
          <a:avLst/>
        </a:prstGeom>
      </xdr:spPr>
    </xdr:pic>
    <xdr:clientData/>
  </xdr:oneCellAnchor>
  <xdr:twoCellAnchor editAs="oneCell">
    <xdr:from>
      <xdr:col>0</xdr:col>
      <xdr:colOff>171450</xdr:colOff>
      <xdr:row>1396</xdr:row>
      <xdr:rowOff>0</xdr:rowOff>
    </xdr:from>
    <xdr:to>
      <xdr:col>0</xdr:col>
      <xdr:colOff>2105025</xdr:colOff>
      <xdr:row>1402</xdr:row>
      <xdr:rowOff>117438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1450" y="243173250"/>
          <a:ext cx="1933575" cy="103183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1466</xdr:row>
      <xdr:rowOff>66675</xdr:rowOff>
    </xdr:from>
    <xdr:to>
      <xdr:col>0</xdr:col>
      <xdr:colOff>2200233</xdr:colOff>
      <xdr:row>1473</xdr:row>
      <xdr:rowOff>66675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6200" y="254698500"/>
          <a:ext cx="2124033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830</xdr:row>
      <xdr:rowOff>114300</xdr:rowOff>
    </xdr:from>
    <xdr:to>
      <xdr:col>0</xdr:col>
      <xdr:colOff>1481390</xdr:colOff>
      <xdr:row>837</xdr:row>
      <xdr:rowOff>78961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666750" y="145684875"/>
          <a:ext cx="814640" cy="1221961"/>
        </a:xfrm>
        <a:prstGeom prst="rect">
          <a:avLst/>
        </a:prstGeom>
      </xdr:spPr>
    </xdr:pic>
    <xdr:clientData/>
  </xdr:twoCellAnchor>
  <xdr:twoCellAnchor editAs="oneCell">
    <xdr:from>
      <xdr:col>0</xdr:col>
      <xdr:colOff>1038225</xdr:colOff>
      <xdr:row>1034</xdr:row>
      <xdr:rowOff>85567</xdr:rowOff>
    </xdr:from>
    <xdr:to>
      <xdr:col>0</xdr:col>
      <xdr:colOff>1200150</xdr:colOff>
      <xdr:row>1036</xdr:row>
      <xdr:rowOff>121227</xdr:rowOff>
    </xdr:to>
    <xdr:pic>
      <xdr:nvPicPr>
        <xdr:cNvPr id="132" name="Рисунок 131" descr="https://www.jafar.com.pl/uploads/TsProducts/pictures/orginal_picture_116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80174742"/>
          <a:ext cx="161925" cy="388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714375</xdr:colOff>
      <xdr:row>1167</xdr:row>
      <xdr:rowOff>133350</xdr:rowOff>
    </xdr:from>
    <xdr:to>
      <xdr:col>0</xdr:col>
      <xdr:colOff>1765862</xdr:colOff>
      <xdr:row>1174</xdr:row>
      <xdr:rowOff>84859</xdr:rowOff>
    </xdr:to>
    <xdr:pic>
      <xdr:nvPicPr>
        <xdr:cNvPr id="136" name="Рисунок 135" descr="https://www.jafar.com.pl/uploads/TsProducts/pictures/orginal_picture_109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203311125"/>
          <a:ext cx="1051487" cy="1151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7</xdr:row>
      <xdr:rowOff>76200</xdr:rowOff>
    </xdr:from>
    <xdr:to>
      <xdr:col>0</xdr:col>
      <xdr:colOff>1933575</xdr:colOff>
      <xdr:row>17</xdr:row>
      <xdr:rowOff>105279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970"/>
        <a:stretch/>
      </xdr:blipFill>
      <xdr:spPr>
        <a:xfrm>
          <a:off x="304800" y="1400175"/>
          <a:ext cx="1628775" cy="1934079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25</xdr:row>
      <xdr:rowOff>47625</xdr:rowOff>
    </xdr:from>
    <xdr:to>
      <xdr:col>0</xdr:col>
      <xdr:colOff>1933575</xdr:colOff>
      <xdr:row>34</xdr:row>
      <xdr:rowOff>181479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970"/>
        <a:stretch/>
      </xdr:blipFill>
      <xdr:spPr>
        <a:xfrm>
          <a:off x="304800" y="3790950"/>
          <a:ext cx="1628775" cy="193407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209549</xdr:colOff>
      <xdr:row>48</xdr:row>
      <xdr:rowOff>133350</xdr:rowOff>
    </xdr:from>
    <xdr:to>
      <xdr:col>0</xdr:col>
      <xdr:colOff>2047875</xdr:colOff>
      <xdr:row>59</xdr:row>
      <xdr:rowOff>21873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7433"/>
        <a:stretch/>
      </xdr:blipFill>
      <xdr:spPr>
        <a:xfrm>
          <a:off x="209549" y="6553200"/>
          <a:ext cx="1838326" cy="198402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64</xdr:row>
      <xdr:rowOff>28575</xdr:rowOff>
    </xdr:from>
    <xdr:to>
      <xdr:col>0</xdr:col>
      <xdr:colOff>2133270</xdr:colOff>
      <xdr:row>71</xdr:row>
      <xdr:rowOff>123825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" y="10220325"/>
          <a:ext cx="211422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638175</xdr:colOff>
      <xdr:row>78</xdr:row>
      <xdr:rowOff>28575</xdr:rowOff>
    </xdr:from>
    <xdr:to>
      <xdr:col>0</xdr:col>
      <xdr:colOff>1628775</xdr:colOff>
      <xdr:row>84</xdr:row>
      <xdr:rowOff>107917</xdr:rowOff>
    </xdr:to>
    <xdr:pic>
      <xdr:nvPicPr>
        <xdr:cNvPr id="10" name="Рисунок 9" descr="https://www.jafar.com.pl/uploads/TsProducts/pictures/orginal_picture_169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00" t="27908" r="18334" b="9013"/>
        <a:stretch/>
      </xdr:blipFill>
      <xdr:spPr bwMode="auto">
        <a:xfrm>
          <a:off x="638175" y="12344400"/>
          <a:ext cx="990600" cy="1108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704850</xdr:colOff>
      <xdr:row>94</xdr:row>
      <xdr:rowOff>0</xdr:rowOff>
    </xdr:from>
    <xdr:to>
      <xdr:col>0</xdr:col>
      <xdr:colOff>1666875</xdr:colOff>
      <xdr:row>99</xdr:row>
      <xdr:rowOff>178128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4850" y="18726150"/>
          <a:ext cx="962025" cy="1130628"/>
        </a:xfrm>
        <a:prstGeom prst="rect">
          <a:avLst/>
        </a:prstGeom>
      </xdr:spPr>
    </xdr:pic>
    <xdr:clientData/>
  </xdr:twoCellAnchor>
  <xdr:twoCellAnchor editAs="oneCell">
    <xdr:from>
      <xdr:col>0</xdr:col>
      <xdr:colOff>790576</xdr:colOff>
      <xdr:row>104</xdr:row>
      <xdr:rowOff>114301</xdr:rowOff>
    </xdr:from>
    <xdr:to>
      <xdr:col>0</xdr:col>
      <xdr:colOff>1628775</xdr:colOff>
      <xdr:row>108</xdr:row>
      <xdr:rowOff>79519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0576" y="20831176"/>
          <a:ext cx="838199" cy="727218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838200</xdr:colOff>
      <xdr:row>111</xdr:row>
      <xdr:rowOff>38101</xdr:rowOff>
    </xdr:from>
    <xdr:to>
      <xdr:col>0</xdr:col>
      <xdr:colOff>1296015</xdr:colOff>
      <xdr:row>111</xdr:row>
      <xdr:rowOff>600075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16402051"/>
          <a:ext cx="457815" cy="561974"/>
        </a:xfrm>
        <a:prstGeom prst="rect">
          <a:avLst/>
        </a:prstGeom>
      </xdr:spPr>
    </xdr:pic>
    <xdr:clientData/>
  </xdr:twoCellAnchor>
  <xdr:twoCellAnchor editAs="oneCell">
    <xdr:from>
      <xdr:col>0</xdr:col>
      <xdr:colOff>885826</xdr:colOff>
      <xdr:row>113</xdr:row>
      <xdr:rowOff>38100</xdr:rowOff>
    </xdr:from>
    <xdr:to>
      <xdr:col>0</xdr:col>
      <xdr:colOff>1351175</xdr:colOff>
      <xdr:row>113</xdr:row>
      <xdr:rowOff>562971</xdr:rowOff>
    </xdr:to>
    <xdr:pic>
      <xdr:nvPicPr>
        <xdr:cNvPr id="14" name="Рисунок 13" descr="http://www.jafar.com.pl/uploads/TsProducts/pictures/orginal_picture_303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36" t="9433" r="25000" b="7689"/>
        <a:stretch/>
      </xdr:blipFill>
      <xdr:spPr bwMode="auto">
        <a:xfrm>
          <a:off x="885826" y="17287875"/>
          <a:ext cx="465349" cy="524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952500</xdr:colOff>
      <xdr:row>115</xdr:row>
      <xdr:rowOff>66675</xdr:rowOff>
    </xdr:from>
    <xdr:to>
      <xdr:col>0</xdr:col>
      <xdr:colOff>1417849</xdr:colOff>
      <xdr:row>115</xdr:row>
      <xdr:rowOff>591546</xdr:rowOff>
    </xdr:to>
    <xdr:pic>
      <xdr:nvPicPr>
        <xdr:cNvPr id="15" name="Рисунок 14" descr="http://www.jafar.com.pl/uploads/TsProducts/pictures/orginal_picture_303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36" t="9433" r="25000" b="7689"/>
        <a:stretch/>
      </xdr:blipFill>
      <xdr:spPr bwMode="auto">
        <a:xfrm>
          <a:off x="952500" y="18983325"/>
          <a:ext cx="465349" cy="524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933451</xdr:colOff>
      <xdr:row>117</xdr:row>
      <xdr:rowOff>28575</xdr:rowOff>
    </xdr:from>
    <xdr:to>
      <xdr:col>0</xdr:col>
      <xdr:colOff>1457325</xdr:colOff>
      <xdr:row>117</xdr:row>
      <xdr:rowOff>600074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33451" y="19831050"/>
          <a:ext cx="523874" cy="571499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990601</xdr:colOff>
      <xdr:row>119</xdr:row>
      <xdr:rowOff>28576</xdr:rowOff>
    </xdr:from>
    <xdr:to>
      <xdr:col>0</xdr:col>
      <xdr:colOff>1409701</xdr:colOff>
      <xdr:row>119</xdr:row>
      <xdr:rowOff>615242</xdr:rowOff>
    </xdr:to>
    <xdr:pic>
      <xdr:nvPicPr>
        <xdr:cNvPr id="17" name="Рисунок 16" descr="https://www.jafar.com.pl/uploads/TsProducts/pictures/orginal_picture_304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430" r="19064"/>
        <a:stretch/>
      </xdr:blipFill>
      <xdr:spPr bwMode="auto">
        <a:xfrm>
          <a:off x="990601" y="20716876"/>
          <a:ext cx="419100" cy="586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895350</xdr:colOff>
      <xdr:row>125</xdr:row>
      <xdr:rowOff>47626</xdr:rowOff>
    </xdr:from>
    <xdr:to>
      <xdr:col>0</xdr:col>
      <xdr:colOff>1447800</xdr:colOff>
      <xdr:row>125</xdr:row>
      <xdr:rowOff>599999</xdr:rowOff>
    </xdr:to>
    <xdr:pic>
      <xdr:nvPicPr>
        <xdr:cNvPr id="18" name="Рисунок 17" descr="https://www.jafar.com.pl/uploads/TsProducts/pictures/orginal_picture_306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73" t="10054" r="17305"/>
        <a:stretch/>
      </xdr:blipFill>
      <xdr:spPr bwMode="auto">
        <a:xfrm>
          <a:off x="895350" y="21631276"/>
          <a:ext cx="552450" cy="552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876300</xdr:colOff>
      <xdr:row>127</xdr:row>
      <xdr:rowOff>66675</xdr:rowOff>
    </xdr:from>
    <xdr:to>
      <xdr:col>0</xdr:col>
      <xdr:colOff>1428750</xdr:colOff>
      <xdr:row>127</xdr:row>
      <xdr:rowOff>619048</xdr:rowOff>
    </xdr:to>
    <xdr:pic>
      <xdr:nvPicPr>
        <xdr:cNvPr id="19" name="Рисунок 18" descr="https://www.jafar.com.pl/uploads/TsProducts/pictures/orginal_picture_306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73" t="10054" r="17305"/>
        <a:stretch/>
      </xdr:blipFill>
      <xdr:spPr bwMode="auto">
        <a:xfrm>
          <a:off x="876300" y="22536150"/>
          <a:ext cx="552450" cy="552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723900</xdr:colOff>
      <xdr:row>129</xdr:row>
      <xdr:rowOff>19050</xdr:rowOff>
    </xdr:from>
    <xdr:to>
      <xdr:col>0</xdr:col>
      <xdr:colOff>1571625</xdr:colOff>
      <xdr:row>129</xdr:row>
      <xdr:rowOff>616001</xdr:rowOff>
    </xdr:to>
    <xdr:pic>
      <xdr:nvPicPr>
        <xdr:cNvPr id="20" name="Рисунок 19" descr="https://www.jafar.com.pl/uploads/TsProducts/pictures/mini3_picture_292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23374350"/>
          <a:ext cx="847725" cy="596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590551</xdr:colOff>
      <xdr:row>131</xdr:row>
      <xdr:rowOff>47626</xdr:rowOff>
    </xdr:from>
    <xdr:to>
      <xdr:col>0</xdr:col>
      <xdr:colOff>1790701</xdr:colOff>
      <xdr:row>131</xdr:row>
      <xdr:rowOff>556940</xdr:rowOff>
    </xdr:to>
    <xdr:pic>
      <xdr:nvPicPr>
        <xdr:cNvPr id="21" name="Рисунок 20" descr="https://www.jafar.com.pl/uploads/TsProducts/pictures/orginal_picture_293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1" y="24288751"/>
          <a:ext cx="1200150" cy="509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5" Type="http://schemas.openxmlformats.org/officeDocument/2006/relationships/oleObject" Target="../embeddings/_________Microsoft_Word_97_20031.doc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1596"/>
  <sheetViews>
    <sheetView tabSelected="1" view="pageLayout" zoomScaleNormal="100" workbookViewId="0">
      <selection activeCell="C1597" sqref="A1:C1597"/>
    </sheetView>
  </sheetViews>
  <sheetFormatPr defaultRowHeight="15"/>
  <cols>
    <col min="1" max="1" width="31.5703125" customWidth="1"/>
    <col min="2" max="2" width="34" customWidth="1"/>
    <col min="3" max="3" width="21.85546875" customWidth="1"/>
    <col min="5" max="5" width="23.28515625" bestFit="1" customWidth="1"/>
    <col min="6" max="6" width="11.7109375" bestFit="1" customWidth="1"/>
  </cols>
  <sheetData>
    <row r="1" spans="1:3" ht="18.75" customHeight="1">
      <c r="A1" s="108" t="s">
        <v>0</v>
      </c>
      <c r="B1" s="108"/>
      <c r="C1" s="108"/>
    </row>
    <row r="2" spans="1:3" ht="5.25" customHeight="1">
      <c r="A2" s="45"/>
      <c r="B2" s="45"/>
      <c r="C2" s="45"/>
    </row>
    <row r="3" spans="1:3" ht="18" customHeight="1">
      <c r="A3" s="107" t="s">
        <v>900</v>
      </c>
      <c r="B3" s="107"/>
      <c r="C3" s="107"/>
    </row>
    <row r="4" spans="1:3">
      <c r="A4" s="4" t="s">
        <v>1</v>
      </c>
      <c r="B4" s="4" t="s">
        <v>2</v>
      </c>
      <c r="C4" s="39" t="s">
        <v>527</v>
      </c>
    </row>
    <row r="5" spans="1:3" ht="20.25" customHeight="1">
      <c r="A5" s="100" t="s">
        <v>528</v>
      </c>
      <c r="B5" s="101"/>
      <c r="C5" s="102"/>
    </row>
    <row r="6" spans="1:3" ht="14.1" customHeight="1">
      <c r="A6" s="97"/>
      <c r="B6" s="3" t="s">
        <v>3</v>
      </c>
      <c r="C6" s="36">
        <v>9149.8680000000004</v>
      </c>
    </row>
    <row r="7" spans="1:3" ht="14.1" customHeight="1">
      <c r="A7" s="98"/>
      <c r="B7" s="3" t="s">
        <v>4</v>
      </c>
      <c r="C7" s="36">
        <v>9167.3407799999986</v>
      </c>
    </row>
    <row r="8" spans="1:3" ht="14.1" customHeight="1">
      <c r="A8" s="98"/>
      <c r="B8" s="3" t="s">
        <v>5</v>
      </c>
      <c r="C8" s="36">
        <v>11929.68504</v>
      </c>
    </row>
    <row r="9" spans="1:3" ht="14.1" customHeight="1">
      <c r="A9" s="98"/>
      <c r="B9" s="3" t="s">
        <v>6</v>
      </c>
      <c r="C9" s="36">
        <v>12733.5663</v>
      </c>
    </row>
    <row r="10" spans="1:3" ht="14.1" customHeight="1">
      <c r="A10" s="98"/>
      <c r="B10" s="3" t="s">
        <v>7</v>
      </c>
      <c r="C10" s="36">
        <v>14480.755380000001</v>
      </c>
    </row>
    <row r="11" spans="1:3" ht="14.1" customHeight="1">
      <c r="A11" s="98"/>
      <c r="B11" s="3" t="s">
        <v>8</v>
      </c>
      <c r="C11" s="36">
        <v>25765.592579999997</v>
      </c>
    </row>
    <row r="12" spans="1:3" ht="14.1" customHeight="1">
      <c r="A12" s="98"/>
      <c r="B12" s="3" t="s">
        <v>9</v>
      </c>
      <c r="C12" s="36">
        <v>28880.904780000001</v>
      </c>
    </row>
    <row r="13" spans="1:3" ht="14.1" customHeight="1">
      <c r="A13" s="98"/>
      <c r="B13" s="3" t="s">
        <v>10</v>
      </c>
      <c r="C13" s="36">
        <v>43690.619700000003</v>
      </c>
    </row>
    <row r="14" spans="1:3" ht="14.1" customHeight="1">
      <c r="A14" s="98"/>
      <c r="B14" s="3" t="s">
        <v>11</v>
      </c>
      <c r="C14" s="36">
        <v>83618.900819999981</v>
      </c>
    </row>
    <row r="15" spans="1:3" ht="14.1" customHeight="1">
      <c r="A15" s="98"/>
      <c r="B15" s="3" t="s">
        <v>12</v>
      </c>
      <c r="C15" s="36">
        <v>101792.2815</v>
      </c>
    </row>
    <row r="16" spans="1:3" ht="14.1" customHeight="1">
      <c r="A16" s="98"/>
      <c r="B16" s="3" t="s">
        <v>13</v>
      </c>
      <c r="C16" s="36">
        <v>211148.14265999998</v>
      </c>
    </row>
    <row r="17" spans="1:3" ht="14.1" customHeight="1">
      <c r="A17" s="98"/>
      <c r="B17" s="3" t="s">
        <v>14</v>
      </c>
      <c r="C17" s="36">
        <v>274766.17895999999</v>
      </c>
    </row>
    <row r="18" spans="1:3" ht="14.1" customHeight="1">
      <c r="A18" s="98"/>
      <c r="B18" s="3" t="s">
        <v>15</v>
      </c>
      <c r="C18" s="36">
        <v>482437.68299999996</v>
      </c>
    </row>
    <row r="19" spans="1:3" ht="14.1" customHeight="1">
      <c r="A19" s="99"/>
      <c r="B19" s="3" t="s">
        <v>16</v>
      </c>
      <c r="C19" s="36">
        <v>590602.19400000002</v>
      </c>
    </row>
    <row r="20" spans="1:3" ht="21" customHeight="1">
      <c r="A20" s="100" t="s">
        <v>571</v>
      </c>
      <c r="B20" s="101"/>
      <c r="C20" s="140"/>
    </row>
    <row r="21" spans="1:3" ht="13.5" customHeight="1">
      <c r="A21" s="97"/>
      <c r="B21" s="3" t="s">
        <v>45</v>
      </c>
      <c r="C21" s="36">
        <v>15819.66863568</v>
      </c>
    </row>
    <row r="22" spans="1:3" ht="13.5" customHeight="1">
      <c r="A22" s="98"/>
      <c r="B22" s="3" t="s">
        <v>46</v>
      </c>
      <c r="C22" s="36">
        <v>17289.699499800001</v>
      </c>
    </row>
    <row r="23" spans="1:3" ht="13.5" customHeight="1">
      <c r="A23" s="98"/>
      <c r="B23" s="3" t="s">
        <v>47</v>
      </c>
      <c r="C23" s="36">
        <v>18838.689367680003</v>
      </c>
    </row>
    <row r="24" spans="1:3" ht="13.5" customHeight="1">
      <c r="A24" s="98"/>
      <c r="B24" s="3" t="s">
        <v>48</v>
      </c>
      <c r="C24" s="36">
        <v>26500.035056040004</v>
      </c>
    </row>
    <row r="25" spans="1:3" ht="13.5" customHeight="1">
      <c r="A25" s="98"/>
      <c r="B25" s="3" t="s">
        <v>49</v>
      </c>
      <c r="C25" s="36">
        <v>37050.351352559999</v>
      </c>
    </row>
    <row r="26" spans="1:3" ht="13.5" customHeight="1">
      <c r="A26" s="98"/>
      <c r="B26" s="3" t="s">
        <v>50</v>
      </c>
      <c r="C26" s="36">
        <v>48826.85453099999</v>
      </c>
    </row>
    <row r="27" spans="1:3" ht="13.5" customHeight="1">
      <c r="A27" s="98"/>
      <c r="B27" s="3" t="s">
        <v>51</v>
      </c>
      <c r="C27" s="36">
        <v>74730.052411559998</v>
      </c>
    </row>
    <row r="28" spans="1:3" ht="13.5" customHeight="1">
      <c r="A28" s="98"/>
      <c r="B28" s="3" t="s">
        <v>52</v>
      </c>
      <c r="C28" s="36">
        <v>103459.51816200001</v>
      </c>
    </row>
    <row r="29" spans="1:3" ht="13.5" customHeight="1">
      <c r="A29" s="98"/>
      <c r="B29" s="3" t="s">
        <v>53</v>
      </c>
      <c r="C29" s="36">
        <v>148496.34051251999</v>
      </c>
    </row>
    <row r="30" spans="1:3" ht="13.5" customHeight="1">
      <c r="A30" s="98"/>
      <c r="B30" s="3" t="s">
        <v>54</v>
      </c>
      <c r="C30" s="36">
        <v>285025.74730811996</v>
      </c>
    </row>
    <row r="31" spans="1:3" ht="13.5" customHeight="1">
      <c r="A31" s="98"/>
      <c r="B31" s="3" t="s">
        <v>55</v>
      </c>
      <c r="C31" s="36">
        <v>369542.07153863995</v>
      </c>
    </row>
    <row r="32" spans="1:3" ht="13.5" customHeight="1">
      <c r="A32" s="99"/>
      <c r="B32" s="3" t="s">
        <v>56</v>
      </c>
      <c r="C32" s="36">
        <v>592951.92803028005</v>
      </c>
    </row>
    <row r="33" spans="1:3" ht="21.75" customHeight="1">
      <c r="A33" s="100" t="s">
        <v>572</v>
      </c>
      <c r="B33" s="101"/>
      <c r="C33" s="102"/>
    </row>
    <row r="34" spans="1:3" ht="13.5" customHeight="1">
      <c r="A34" s="97"/>
      <c r="B34" s="9" t="s">
        <v>17</v>
      </c>
      <c r="C34" s="36">
        <v>22893.165359999995</v>
      </c>
    </row>
    <row r="35" spans="1:3" ht="13.5" customHeight="1">
      <c r="A35" s="98"/>
      <c r="B35" s="9" t="s">
        <v>18</v>
      </c>
      <c r="C35" s="36">
        <v>24075.623520000001</v>
      </c>
    </row>
    <row r="36" spans="1:3" ht="13.5" customHeight="1">
      <c r="A36" s="98"/>
      <c r="B36" s="9" t="s">
        <v>19</v>
      </c>
      <c r="C36" s="36">
        <v>26083.863936000002</v>
      </c>
    </row>
    <row r="37" spans="1:3" ht="13.5" customHeight="1">
      <c r="A37" s="98"/>
      <c r="B37" s="9" t="s">
        <v>20</v>
      </c>
      <c r="C37" s="36">
        <v>26190.479016000001</v>
      </c>
    </row>
    <row r="38" spans="1:3" ht="13.5" customHeight="1">
      <c r="A38" s="98"/>
      <c r="B38" s="9" t="s">
        <v>21</v>
      </c>
      <c r="C38" s="36">
        <v>30520.989719999998</v>
      </c>
    </row>
    <row r="39" spans="1:3" ht="13.5" customHeight="1">
      <c r="A39" s="98"/>
      <c r="B39" s="9" t="s">
        <v>22</v>
      </c>
      <c r="C39" s="36">
        <v>36786.079512000004</v>
      </c>
    </row>
    <row r="40" spans="1:3" ht="13.5" customHeight="1">
      <c r="A40" s="98"/>
      <c r="B40" s="9" t="s">
        <v>23</v>
      </c>
      <c r="C40" s="36">
        <v>53331.014880000002</v>
      </c>
    </row>
    <row r="41" spans="1:3" ht="13.5" customHeight="1">
      <c r="A41" s="98"/>
      <c r="B41" s="9" t="s">
        <v>24</v>
      </c>
      <c r="C41" s="36">
        <v>82927.414440000008</v>
      </c>
    </row>
    <row r="42" spans="1:3" ht="13.5" customHeight="1">
      <c r="A42" s="98"/>
      <c r="B42" s="9" t="s">
        <v>26</v>
      </c>
      <c r="C42" s="36">
        <v>99469.95785999998</v>
      </c>
    </row>
    <row r="43" spans="1:3" ht="13.5" customHeight="1">
      <c r="A43" s="98"/>
      <c r="B43" s="9" t="s">
        <v>27</v>
      </c>
      <c r="C43" s="36">
        <v>133222.61159999997</v>
      </c>
    </row>
    <row r="44" spans="1:3" ht="13.5" customHeight="1">
      <c r="A44" s="99"/>
      <c r="B44" s="10" t="s">
        <v>28</v>
      </c>
      <c r="C44" s="36">
        <v>181333.66679999995</v>
      </c>
    </row>
    <row r="45" spans="1:3" ht="22.5" customHeight="1">
      <c r="A45" s="100" t="s">
        <v>573</v>
      </c>
      <c r="B45" s="101"/>
      <c r="C45" s="102"/>
    </row>
    <row r="46" spans="1:3" ht="14.1" customHeight="1">
      <c r="A46" s="97"/>
      <c r="B46" s="10" t="s">
        <v>29</v>
      </c>
      <c r="C46" s="36">
        <v>461780.92677600007</v>
      </c>
    </row>
    <row r="47" spans="1:3" ht="14.1" customHeight="1">
      <c r="A47" s="98"/>
      <c r="B47" s="10" t="s">
        <v>30</v>
      </c>
      <c r="C47" s="36" t="s">
        <v>25</v>
      </c>
    </row>
    <row r="48" spans="1:3" ht="14.1" customHeight="1">
      <c r="A48" s="98"/>
      <c r="B48" s="10" t="s">
        <v>31</v>
      </c>
      <c r="C48" s="36" t="s">
        <v>25</v>
      </c>
    </row>
    <row r="49" spans="1:3" ht="14.1" customHeight="1">
      <c r="A49" s="98"/>
      <c r="B49" s="10" t="s">
        <v>32</v>
      </c>
      <c r="C49" s="36">
        <v>1163125.4403599997</v>
      </c>
    </row>
    <row r="50" spans="1:3" ht="15.75" customHeight="1">
      <c r="A50" s="99"/>
      <c r="B50" s="10" t="s">
        <v>34</v>
      </c>
      <c r="C50" s="36" t="s">
        <v>25</v>
      </c>
    </row>
    <row r="51" spans="1:3" ht="17.25" customHeight="1">
      <c r="A51" s="108" t="s">
        <v>0</v>
      </c>
      <c r="B51" s="108"/>
      <c r="C51" s="108"/>
    </row>
    <row r="52" spans="1:3" ht="17.25" customHeight="1">
      <c r="A52" s="107" t="s">
        <v>900</v>
      </c>
      <c r="B52" s="107"/>
      <c r="C52" s="107"/>
    </row>
    <row r="53" spans="1:3" ht="14.1" customHeight="1">
      <c r="A53" s="4" t="s">
        <v>1</v>
      </c>
      <c r="B53" s="4" t="s">
        <v>2</v>
      </c>
      <c r="C53" s="39" t="s">
        <v>527</v>
      </c>
    </row>
    <row r="54" spans="1:3" ht="19.5" customHeight="1">
      <c r="A54" s="100" t="s">
        <v>574</v>
      </c>
      <c r="B54" s="101"/>
      <c r="C54" s="102"/>
    </row>
    <row r="55" spans="1:3" ht="12.75" customHeight="1">
      <c r="A55" s="97"/>
      <c r="B55" s="8" t="s">
        <v>29</v>
      </c>
      <c r="C55" s="36">
        <v>482074.62264000002</v>
      </c>
    </row>
    <row r="56" spans="1:3" ht="12.75" customHeight="1">
      <c r="A56" s="98"/>
      <c r="B56" s="8" t="s">
        <v>575</v>
      </c>
      <c r="C56" s="36">
        <v>535218.54983999999</v>
      </c>
    </row>
    <row r="57" spans="1:3" ht="12.75" customHeight="1">
      <c r="A57" s="98"/>
      <c r="B57" s="8" t="s">
        <v>30</v>
      </c>
      <c r="C57" s="36">
        <v>675629.45423999999</v>
      </c>
    </row>
    <row r="58" spans="1:3" ht="12.75" customHeight="1">
      <c r="A58" s="98"/>
      <c r="B58" s="8" t="s">
        <v>576</v>
      </c>
      <c r="C58" s="36">
        <v>770927.68584000005</v>
      </c>
    </row>
    <row r="59" spans="1:3" ht="12.75" customHeight="1">
      <c r="A59" s="98"/>
      <c r="B59" s="8" t="s">
        <v>31</v>
      </c>
      <c r="C59" s="36" t="s">
        <v>25</v>
      </c>
    </row>
    <row r="60" spans="1:3" ht="12.75" customHeight="1">
      <c r="A60" s="98"/>
      <c r="B60" s="8" t="s">
        <v>32</v>
      </c>
      <c r="C60" s="36">
        <v>1079933.3999999999</v>
      </c>
    </row>
    <row r="61" spans="1:3" ht="12.75" customHeight="1">
      <c r="A61" s="98"/>
      <c r="B61" s="8" t="s">
        <v>33</v>
      </c>
      <c r="C61" s="36" t="s">
        <v>25</v>
      </c>
    </row>
    <row r="62" spans="1:3" ht="12.75" customHeight="1">
      <c r="A62" s="98"/>
      <c r="B62" s="8" t="s">
        <v>35</v>
      </c>
      <c r="C62" s="36">
        <v>1592697.9159000001</v>
      </c>
    </row>
    <row r="63" spans="1:3" ht="19.5" customHeight="1">
      <c r="A63" s="100" t="s">
        <v>577</v>
      </c>
      <c r="B63" s="101"/>
      <c r="C63" s="102"/>
    </row>
    <row r="64" spans="1:3" ht="12.75" customHeight="1">
      <c r="A64" s="97"/>
      <c r="B64" s="11" t="s">
        <v>17</v>
      </c>
      <c r="C64" s="36">
        <v>29719.642679999997</v>
      </c>
    </row>
    <row r="65" spans="1:3" ht="12.75" customHeight="1">
      <c r="A65" s="98"/>
      <c r="B65" s="11" t="s">
        <v>18</v>
      </c>
      <c r="C65" s="36">
        <v>31869.861659999995</v>
      </c>
    </row>
    <row r="66" spans="1:3" ht="12.75" customHeight="1">
      <c r="A66" s="98"/>
      <c r="B66" s="11" t="s">
        <v>19</v>
      </c>
      <c r="C66" s="36">
        <v>32795.741159999998</v>
      </c>
    </row>
    <row r="67" spans="1:3" ht="12.75" customHeight="1">
      <c r="A67" s="98"/>
      <c r="B67" s="11" t="s">
        <v>20</v>
      </c>
      <c r="C67" s="36">
        <v>40333.489559999995</v>
      </c>
    </row>
    <row r="68" spans="1:3" ht="12.75" customHeight="1">
      <c r="A68" s="98"/>
      <c r="B68" s="12" t="s">
        <v>21</v>
      </c>
      <c r="C68" s="36">
        <v>47786.274900000004</v>
      </c>
    </row>
    <row r="69" spans="1:3" ht="12.75" customHeight="1">
      <c r="A69" s="98"/>
      <c r="B69" s="12" t="s">
        <v>22</v>
      </c>
      <c r="C69" s="36">
        <v>61576.433099999987</v>
      </c>
    </row>
    <row r="70" spans="1:3" ht="12.75" customHeight="1">
      <c r="A70" s="98"/>
      <c r="B70" s="12" t="s">
        <v>23</v>
      </c>
      <c r="C70" s="36">
        <v>79028.717040000003</v>
      </c>
    </row>
    <row r="71" spans="1:3" ht="12.75" customHeight="1">
      <c r="A71" s="98"/>
      <c r="B71" s="11" t="s">
        <v>24</v>
      </c>
      <c r="C71" s="36">
        <v>110563.08353999999</v>
      </c>
    </row>
    <row r="72" spans="1:3" ht="12.75" customHeight="1">
      <c r="A72" s="98"/>
      <c r="B72" s="11" t="s">
        <v>36</v>
      </c>
      <c r="C72" s="36">
        <v>129331.20563999997</v>
      </c>
    </row>
    <row r="73" spans="1:3" ht="12.75" customHeight="1">
      <c r="A73" s="98"/>
      <c r="B73" s="11" t="s">
        <v>37</v>
      </c>
      <c r="C73" s="36">
        <v>174853.97748</v>
      </c>
    </row>
    <row r="74" spans="1:3" ht="12.75" customHeight="1">
      <c r="A74" s="99"/>
      <c r="B74" s="11" t="s">
        <v>38</v>
      </c>
      <c r="C74" s="36">
        <v>213566.63328000001</v>
      </c>
    </row>
    <row r="75" spans="1:3" ht="19.5" customHeight="1">
      <c r="A75" s="100" t="s">
        <v>577</v>
      </c>
      <c r="B75" s="101"/>
      <c r="C75" s="102"/>
    </row>
    <row r="76" spans="1:3" ht="12.75" customHeight="1">
      <c r="A76" s="97"/>
      <c r="B76" s="11" t="s">
        <v>39</v>
      </c>
      <c r="C76" s="36">
        <v>471518.84052000003</v>
      </c>
    </row>
    <row r="77" spans="1:3" ht="12.75" customHeight="1">
      <c r="A77" s="98"/>
      <c r="B77" s="11" t="s">
        <v>40</v>
      </c>
      <c r="C77" s="36" t="s">
        <v>25</v>
      </c>
    </row>
    <row r="78" spans="1:3" ht="12.75" customHeight="1">
      <c r="A78" s="98"/>
      <c r="B78" s="11" t="s">
        <v>578</v>
      </c>
      <c r="C78" s="36">
        <v>1065404.0943</v>
      </c>
    </row>
    <row r="79" spans="1:3" ht="12.75" customHeight="1">
      <c r="A79" s="98"/>
      <c r="B79" s="11" t="s">
        <v>579</v>
      </c>
      <c r="C79" s="36">
        <v>1197881.1117</v>
      </c>
    </row>
    <row r="80" spans="1:3" ht="12.75" customHeight="1">
      <c r="A80" s="98"/>
      <c r="B80" s="12" t="s">
        <v>580</v>
      </c>
      <c r="C80" s="36" t="s">
        <v>25</v>
      </c>
    </row>
    <row r="81" spans="1:3" ht="12.75" customHeight="1">
      <c r="A81" s="99"/>
      <c r="B81" s="12" t="s">
        <v>581</v>
      </c>
      <c r="C81" s="36">
        <v>1987092.0833399997</v>
      </c>
    </row>
    <row r="82" spans="1:3" ht="24.75" customHeight="1">
      <c r="A82" s="100" t="s">
        <v>582</v>
      </c>
      <c r="B82" s="101"/>
      <c r="C82" s="102"/>
    </row>
    <row r="83" spans="1:3" ht="16.5" customHeight="1">
      <c r="A83" s="97"/>
      <c r="B83" s="11" t="s">
        <v>39</v>
      </c>
      <c r="C83" s="36">
        <v>586125.29429999995</v>
      </c>
    </row>
    <row r="84" spans="1:3" ht="16.5" customHeight="1">
      <c r="A84" s="98"/>
      <c r="B84" s="11" t="s">
        <v>40</v>
      </c>
      <c r="C84" s="36">
        <v>685196.57934000005</v>
      </c>
    </row>
    <row r="85" spans="1:3" ht="16.5" customHeight="1">
      <c r="A85" s="98"/>
      <c r="B85" s="11" t="s">
        <v>579</v>
      </c>
      <c r="C85" s="36" t="s">
        <v>25</v>
      </c>
    </row>
    <row r="86" spans="1:3" ht="18" customHeight="1">
      <c r="A86" s="99"/>
      <c r="B86" s="11" t="s">
        <v>581</v>
      </c>
      <c r="C86" s="36">
        <v>2250137.7171</v>
      </c>
    </row>
    <row r="87" spans="1:3" ht="19.5" customHeight="1">
      <c r="A87" s="109" t="s">
        <v>529</v>
      </c>
      <c r="B87" s="110"/>
      <c r="C87" s="111"/>
    </row>
    <row r="88" spans="1:3" ht="12.6" customHeight="1">
      <c r="A88" s="97"/>
      <c r="B88" s="5" t="s">
        <v>3</v>
      </c>
      <c r="C88" s="36">
        <v>10657.061999999998</v>
      </c>
    </row>
    <row r="89" spans="1:3" ht="12.6" customHeight="1">
      <c r="A89" s="98"/>
      <c r="B89" s="5" t="s">
        <v>41</v>
      </c>
      <c r="C89" s="36">
        <v>13791.491999999998</v>
      </c>
    </row>
    <row r="90" spans="1:3" ht="12.6" customHeight="1">
      <c r="A90" s="98"/>
      <c r="B90" s="5" t="s">
        <v>5</v>
      </c>
      <c r="C90" s="36">
        <v>13833.2844</v>
      </c>
    </row>
    <row r="91" spans="1:3" ht="12.6" customHeight="1">
      <c r="A91" s="98"/>
      <c r="B91" s="5" t="s">
        <v>6</v>
      </c>
      <c r="C91" s="36">
        <v>16393.513500000001</v>
      </c>
    </row>
    <row r="92" spans="1:3" ht="12.6" customHeight="1">
      <c r="A92" s="98"/>
      <c r="B92" s="5" t="s">
        <v>7</v>
      </c>
      <c r="C92" s="36">
        <v>20687.238000000001</v>
      </c>
    </row>
    <row r="93" spans="1:3" ht="12.6" customHeight="1">
      <c r="A93" s="98"/>
      <c r="B93" s="5" t="s">
        <v>8</v>
      </c>
      <c r="C93" s="36">
        <v>27603.8802</v>
      </c>
    </row>
    <row r="94" spans="1:3" ht="12.6" customHeight="1">
      <c r="A94" s="98"/>
      <c r="B94" s="5" t="s">
        <v>9</v>
      </c>
      <c r="C94" s="36">
        <v>35987.435639999996</v>
      </c>
    </row>
    <row r="95" spans="1:3" ht="12.6" customHeight="1">
      <c r="A95" s="98"/>
      <c r="B95" s="5" t="s">
        <v>10</v>
      </c>
      <c r="C95" s="36">
        <v>75226.319999999992</v>
      </c>
    </row>
    <row r="96" spans="1:3" ht="12.6" customHeight="1">
      <c r="A96" s="98"/>
      <c r="B96" s="5" t="s">
        <v>11</v>
      </c>
      <c r="C96" s="36">
        <v>106748.45999999999</v>
      </c>
    </row>
    <row r="97" spans="1:3" ht="12.6" customHeight="1">
      <c r="A97" s="98"/>
      <c r="B97" s="5" t="s">
        <v>12</v>
      </c>
      <c r="C97" s="36">
        <v>113284.07999999999</v>
      </c>
    </row>
    <row r="98" spans="1:3" ht="12.6" customHeight="1">
      <c r="A98" s="98"/>
      <c r="B98" s="5" t="s">
        <v>37</v>
      </c>
      <c r="C98" s="36">
        <v>320245.38</v>
      </c>
    </row>
    <row r="99" spans="1:3" ht="12.6" customHeight="1">
      <c r="A99" s="98"/>
      <c r="B99" s="5" t="s">
        <v>14</v>
      </c>
      <c r="C99" s="36">
        <v>392137.2</v>
      </c>
    </row>
    <row r="100" spans="1:3" ht="12.6" customHeight="1">
      <c r="A100" s="98"/>
      <c r="B100" s="5" t="s">
        <v>15</v>
      </c>
      <c r="C100" s="36">
        <v>578402.37</v>
      </c>
    </row>
    <row r="101" spans="1:3" ht="12.6" customHeight="1">
      <c r="A101" s="99"/>
      <c r="B101" s="5" t="s">
        <v>16</v>
      </c>
      <c r="C101" s="36">
        <v>697132.8</v>
      </c>
    </row>
    <row r="102" spans="1:3" ht="21.75" customHeight="1">
      <c r="A102" s="108" t="s">
        <v>0</v>
      </c>
      <c r="B102" s="108"/>
      <c r="C102" s="108"/>
    </row>
    <row r="103" spans="1:3" ht="18" customHeight="1">
      <c r="A103" s="107" t="s">
        <v>900</v>
      </c>
      <c r="B103" s="107"/>
      <c r="C103" s="107"/>
    </row>
    <row r="104" spans="1:3" ht="13.35" customHeight="1">
      <c r="A104" s="4" t="s">
        <v>1</v>
      </c>
      <c r="B104" s="4" t="s">
        <v>2</v>
      </c>
      <c r="C104" s="39" t="s">
        <v>527</v>
      </c>
    </row>
    <row r="105" spans="1:3" ht="24.75" customHeight="1">
      <c r="A105" s="109" t="s">
        <v>531</v>
      </c>
      <c r="B105" s="110"/>
      <c r="C105" s="111"/>
    </row>
    <row r="106" spans="1:3" ht="14.1" customHeight="1">
      <c r="A106" s="97"/>
      <c r="B106" s="46" t="s">
        <v>3</v>
      </c>
      <c r="C106" s="36">
        <v>10657.061999999998</v>
      </c>
    </row>
    <row r="107" spans="1:3" ht="14.1" customHeight="1">
      <c r="A107" s="98"/>
      <c r="B107" s="46" t="s">
        <v>41</v>
      </c>
      <c r="C107" s="36">
        <v>13791.491999999998</v>
      </c>
    </row>
    <row r="108" spans="1:3" ht="14.1" customHeight="1">
      <c r="A108" s="98"/>
      <c r="B108" s="46" t="s">
        <v>5</v>
      </c>
      <c r="C108" s="36">
        <v>13833.2844</v>
      </c>
    </row>
    <row r="109" spans="1:3" ht="14.1" customHeight="1">
      <c r="A109" s="98"/>
      <c r="B109" s="46" t="s">
        <v>6</v>
      </c>
      <c r="C109" s="36">
        <v>15724.3905</v>
      </c>
    </row>
    <row r="110" spans="1:3" ht="14.1" customHeight="1">
      <c r="A110" s="98"/>
      <c r="B110" s="46" t="s">
        <v>7</v>
      </c>
      <c r="C110" s="36">
        <v>20687.238000000001</v>
      </c>
    </row>
    <row r="111" spans="1:3" ht="14.1" customHeight="1">
      <c r="A111" s="98"/>
      <c r="B111" s="46" t="s">
        <v>8</v>
      </c>
      <c r="C111" s="36">
        <v>27603.8802</v>
      </c>
    </row>
    <row r="112" spans="1:3" ht="14.1" customHeight="1">
      <c r="A112" s="98"/>
      <c r="B112" s="46" t="s">
        <v>9</v>
      </c>
      <c r="C112" s="36">
        <v>35987.435639999996</v>
      </c>
    </row>
    <row r="113" spans="1:3" ht="14.1" customHeight="1">
      <c r="A113" s="98"/>
      <c r="B113" s="46" t="s">
        <v>10</v>
      </c>
      <c r="C113" s="36">
        <v>75226.319999999992</v>
      </c>
    </row>
    <row r="114" spans="1:3" ht="14.1" customHeight="1">
      <c r="A114" s="98"/>
      <c r="B114" s="46" t="s">
        <v>11</v>
      </c>
      <c r="C114" s="36">
        <v>102391.37999999999</v>
      </c>
    </row>
    <row r="115" spans="1:3" ht="14.1" customHeight="1">
      <c r="A115" s="98"/>
      <c r="B115" s="46" t="s">
        <v>12</v>
      </c>
      <c r="C115" s="36">
        <v>113284.07999999999</v>
      </c>
    </row>
    <row r="116" spans="1:3" ht="14.1" customHeight="1">
      <c r="A116" s="98"/>
      <c r="B116" s="46" t="s">
        <v>13</v>
      </c>
      <c r="C116" s="36">
        <v>307174.14</v>
      </c>
    </row>
    <row r="117" spans="1:3" ht="14.1" customHeight="1">
      <c r="A117" s="98"/>
      <c r="B117" s="46" t="s">
        <v>14</v>
      </c>
      <c r="C117" s="36">
        <v>392137.2</v>
      </c>
    </row>
    <row r="118" spans="1:3" ht="14.1" customHeight="1">
      <c r="A118" s="98"/>
      <c r="B118" s="46" t="s">
        <v>15</v>
      </c>
      <c r="C118" s="36">
        <v>578402.37</v>
      </c>
    </row>
    <row r="119" spans="1:3" ht="14.1" customHeight="1">
      <c r="A119" s="99"/>
      <c r="B119" s="46" t="s">
        <v>249</v>
      </c>
      <c r="C119" s="36">
        <v>697132.8</v>
      </c>
    </row>
    <row r="120" spans="1:3" ht="23.25" customHeight="1">
      <c r="A120" s="109" t="s">
        <v>530</v>
      </c>
      <c r="B120" s="110"/>
      <c r="C120" s="111"/>
    </row>
    <row r="121" spans="1:3" ht="14.1" customHeight="1">
      <c r="A121" s="97"/>
      <c r="B121" s="14" t="s">
        <v>42</v>
      </c>
      <c r="C121" s="36">
        <v>7083.0115199999991</v>
      </c>
    </row>
    <row r="122" spans="1:3" ht="14.1" customHeight="1">
      <c r="A122" s="98"/>
      <c r="B122" s="15" t="s">
        <v>3</v>
      </c>
      <c r="C122" s="36">
        <v>9182.23488</v>
      </c>
    </row>
    <row r="123" spans="1:3" ht="14.1" customHeight="1">
      <c r="A123" s="98"/>
      <c r="B123" s="15" t="s">
        <v>4</v>
      </c>
      <c r="C123" s="36">
        <v>8239.2382799999996</v>
      </c>
    </row>
    <row r="124" spans="1:3" ht="14.1" customHeight="1">
      <c r="A124" s="98"/>
      <c r="B124" s="14" t="s">
        <v>5</v>
      </c>
      <c r="C124" s="36">
        <v>9878.371776</v>
      </c>
    </row>
    <row r="125" spans="1:3" ht="14.1" customHeight="1">
      <c r="A125" s="98"/>
      <c r="B125" s="14" t="s">
        <v>6</v>
      </c>
      <c r="C125" s="36">
        <v>10202.093928</v>
      </c>
    </row>
    <row r="126" spans="1:3" ht="14.1" customHeight="1">
      <c r="A126" s="98"/>
      <c r="B126" s="14" t="s">
        <v>7</v>
      </c>
      <c r="C126" s="36">
        <v>12252.980376</v>
      </c>
    </row>
    <row r="127" spans="1:3" ht="14.1" customHeight="1">
      <c r="A127" s="98"/>
      <c r="B127" s="14" t="s">
        <v>8</v>
      </c>
      <c r="C127" s="36">
        <v>18881.80632</v>
      </c>
    </row>
    <row r="128" spans="1:3" ht="14.1" customHeight="1">
      <c r="A128" s="98"/>
      <c r="B128" s="14" t="s">
        <v>9</v>
      </c>
      <c r="C128" s="36">
        <v>24661.037231999999</v>
      </c>
    </row>
    <row r="129" spans="1:3" ht="14.1" customHeight="1">
      <c r="A129" s="98"/>
      <c r="B129" s="14" t="s">
        <v>10</v>
      </c>
      <c r="C129" s="36">
        <v>33372.920879999998</v>
      </c>
    </row>
    <row r="130" spans="1:3" ht="14.1" customHeight="1">
      <c r="A130" s="98"/>
      <c r="B130" s="14" t="s">
        <v>11</v>
      </c>
      <c r="C130" s="36">
        <v>64624.210559999992</v>
      </c>
    </row>
    <row r="131" spans="1:3" ht="14.1" customHeight="1">
      <c r="A131" s="98"/>
      <c r="B131" s="14" t="s">
        <v>12</v>
      </c>
      <c r="C131" s="36">
        <v>84723.642899999992</v>
      </c>
    </row>
    <row r="132" spans="1:3" ht="14.1" customHeight="1">
      <c r="A132" s="98"/>
      <c r="B132" s="14" t="s">
        <v>13</v>
      </c>
      <c r="C132" s="36">
        <v>185931.71999999997</v>
      </c>
    </row>
    <row r="133" spans="1:3" ht="14.1" customHeight="1">
      <c r="A133" s="98"/>
      <c r="B133" s="14" t="s">
        <v>14</v>
      </c>
      <c r="C133" s="36">
        <v>238083.3</v>
      </c>
    </row>
    <row r="134" spans="1:3" ht="14.1" customHeight="1">
      <c r="A134" s="98"/>
      <c r="B134" s="14" t="s">
        <v>43</v>
      </c>
      <c r="C134" s="36">
        <v>312909.47999999992</v>
      </c>
    </row>
    <row r="135" spans="1:3" ht="14.1" customHeight="1">
      <c r="A135" s="98"/>
      <c r="B135" s="14" t="s">
        <v>15</v>
      </c>
      <c r="C135" s="36">
        <v>400140</v>
      </c>
    </row>
    <row r="136" spans="1:3" ht="14.1" customHeight="1">
      <c r="A136" s="99"/>
      <c r="B136" s="14" t="s">
        <v>16</v>
      </c>
      <c r="C136" s="36">
        <v>589094.99999999988</v>
      </c>
    </row>
    <row r="137" spans="1:3" ht="30" customHeight="1">
      <c r="A137" s="109" t="s">
        <v>532</v>
      </c>
      <c r="B137" s="110"/>
      <c r="C137" s="111"/>
    </row>
    <row r="138" spans="1:3" ht="12.75" customHeight="1">
      <c r="A138" s="97"/>
      <c r="B138" s="5" t="s">
        <v>44</v>
      </c>
      <c r="C138" s="36">
        <v>10842.904799999998</v>
      </c>
    </row>
    <row r="139" spans="1:3" ht="12.75" customHeight="1">
      <c r="A139" s="98"/>
      <c r="B139" s="5" t="s">
        <v>45</v>
      </c>
      <c r="C139" s="36">
        <v>13224.182400000002</v>
      </c>
    </row>
    <row r="140" spans="1:3" ht="12.75" customHeight="1">
      <c r="A140" s="98"/>
      <c r="B140" s="5" t="s">
        <v>46</v>
      </c>
      <c r="C140" s="36">
        <v>14713.058879999999</v>
      </c>
    </row>
    <row r="141" spans="1:3" ht="12.75" customHeight="1">
      <c r="A141" s="98"/>
      <c r="B141" s="5" t="s">
        <v>47</v>
      </c>
      <c r="C141" s="36">
        <v>20948.307120000001</v>
      </c>
    </row>
    <row r="142" spans="1:3" ht="12.75" customHeight="1">
      <c r="A142" s="98"/>
      <c r="B142" s="5" t="s">
        <v>48</v>
      </c>
      <c r="C142" s="36">
        <v>31576.20336</v>
      </c>
    </row>
    <row r="143" spans="1:3" ht="12.75" customHeight="1">
      <c r="A143" s="98"/>
      <c r="B143" s="5" t="s">
        <v>49</v>
      </c>
      <c r="C143" s="36">
        <v>39434.419439999998</v>
      </c>
    </row>
    <row r="144" spans="1:3" ht="12.75" customHeight="1">
      <c r="A144" s="98"/>
      <c r="B144" s="5" t="s">
        <v>50</v>
      </c>
      <c r="C144" s="36">
        <v>52274.823120000001</v>
      </c>
    </row>
    <row r="145" spans="1:3" ht="12.75" customHeight="1">
      <c r="A145" s="98"/>
      <c r="B145" s="5" t="s">
        <v>51</v>
      </c>
      <c r="C145" s="36">
        <v>93376.136879999991</v>
      </c>
    </row>
    <row r="146" spans="1:3" ht="12.75" customHeight="1">
      <c r="A146" s="98"/>
      <c r="B146" s="5" t="s">
        <v>52</v>
      </c>
      <c r="C146" s="36">
        <v>118044.32327999998</v>
      </c>
    </row>
    <row r="147" spans="1:3" ht="12.75" customHeight="1">
      <c r="A147" s="98"/>
      <c r="B147" s="5" t="s">
        <v>53</v>
      </c>
      <c r="C147" s="36">
        <v>251379.68544</v>
      </c>
    </row>
    <row r="148" spans="1:3" ht="12.75" customHeight="1">
      <c r="A148" s="98"/>
      <c r="B148" s="5" t="s">
        <v>54</v>
      </c>
      <c r="C148" s="36">
        <v>325314.88703999994</v>
      </c>
    </row>
    <row r="149" spans="1:3" ht="12.75" customHeight="1">
      <c r="A149" s="98"/>
      <c r="B149" s="5" t="s">
        <v>55</v>
      </c>
      <c r="C149" s="36">
        <v>401714.59535999998</v>
      </c>
    </row>
    <row r="150" spans="1:3" ht="14.1" customHeight="1">
      <c r="A150" s="99"/>
      <c r="B150" s="5" t="s">
        <v>56</v>
      </c>
      <c r="C150" s="36">
        <v>476076.34620000009</v>
      </c>
    </row>
    <row r="151" spans="1:3" ht="21" customHeight="1">
      <c r="A151" s="108" t="s">
        <v>0</v>
      </c>
      <c r="B151" s="108"/>
      <c r="C151" s="108"/>
    </row>
    <row r="152" spans="1:3" ht="6" customHeight="1">
      <c r="A152" s="33"/>
      <c r="B152" s="34"/>
      <c r="C152" s="37"/>
    </row>
    <row r="153" spans="1:3">
      <c r="A153" s="107" t="s">
        <v>900</v>
      </c>
      <c r="B153" s="107"/>
      <c r="C153" s="107"/>
    </row>
    <row r="154" spans="1:3" ht="12.75" customHeight="1">
      <c r="A154" s="4" t="s">
        <v>1</v>
      </c>
      <c r="B154" s="4" t="s">
        <v>2</v>
      </c>
      <c r="C154" s="39" t="s">
        <v>527</v>
      </c>
    </row>
    <row r="155" spans="1:3" ht="18" customHeight="1">
      <c r="A155" s="109" t="s">
        <v>533</v>
      </c>
      <c r="B155" s="110"/>
      <c r="C155" s="111"/>
    </row>
    <row r="156" spans="1:3" ht="13.5" customHeight="1">
      <c r="A156" s="131"/>
      <c r="B156" s="16" t="s">
        <v>3</v>
      </c>
      <c r="C156" s="36">
        <v>11328.407999999999</v>
      </c>
    </row>
    <row r="157" spans="1:3" ht="13.5" customHeight="1">
      <c r="A157" s="132"/>
      <c r="B157" s="16" t="s">
        <v>4</v>
      </c>
      <c r="C157" s="36">
        <v>14160.509999999998</v>
      </c>
    </row>
    <row r="158" spans="1:3" ht="13.5" customHeight="1">
      <c r="A158" s="132"/>
      <c r="B158" s="16" t="s">
        <v>5</v>
      </c>
      <c r="C158" s="36">
        <v>15031.926000000001</v>
      </c>
    </row>
    <row r="159" spans="1:3" ht="13.5" customHeight="1">
      <c r="A159" s="132"/>
      <c r="B159" s="16" t="s">
        <v>6</v>
      </c>
      <c r="C159" s="36">
        <v>18517.59</v>
      </c>
    </row>
    <row r="160" spans="1:3" ht="13.5" customHeight="1">
      <c r="A160" s="132"/>
      <c r="B160" s="16" t="s">
        <v>7</v>
      </c>
      <c r="C160" s="36">
        <v>28756.727999999999</v>
      </c>
    </row>
    <row r="161" spans="1:3" ht="13.5" customHeight="1">
      <c r="A161" s="132"/>
      <c r="B161" s="16" t="s">
        <v>8</v>
      </c>
      <c r="C161" s="36">
        <v>39649.428</v>
      </c>
    </row>
    <row r="162" spans="1:3" ht="13.5" customHeight="1">
      <c r="A162" s="132"/>
      <c r="B162" s="16" t="s">
        <v>9</v>
      </c>
      <c r="C162" s="36">
        <v>47056.464</v>
      </c>
    </row>
    <row r="163" spans="1:3" ht="13.5" customHeight="1">
      <c r="A163" s="132"/>
      <c r="B163" s="16" t="s">
        <v>10</v>
      </c>
      <c r="C163" s="36">
        <v>66881.178</v>
      </c>
    </row>
    <row r="164" spans="1:3" ht="13.5" customHeight="1">
      <c r="A164" s="132"/>
      <c r="B164" s="16" t="s">
        <v>11</v>
      </c>
      <c r="C164" s="36">
        <v>94766.49</v>
      </c>
    </row>
    <row r="165" spans="1:3" ht="13.5" customHeight="1">
      <c r="A165" s="132"/>
      <c r="B165" s="16" t="s">
        <v>12</v>
      </c>
      <c r="C165" s="36">
        <v>168836.85</v>
      </c>
    </row>
    <row r="166" spans="1:3" ht="13.5" customHeight="1">
      <c r="A166" s="132"/>
      <c r="B166" s="17" t="s">
        <v>13</v>
      </c>
      <c r="C166" s="36">
        <v>324602.46000000002</v>
      </c>
    </row>
    <row r="167" spans="1:3" ht="13.5" customHeight="1">
      <c r="A167" s="132"/>
      <c r="B167" s="17" t="s">
        <v>38</v>
      </c>
      <c r="C167" s="36">
        <v>392137.2</v>
      </c>
    </row>
    <row r="168" spans="1:3" ht="13.5" customHeight="1">
      <c r="A168" s="132"/>
      <c r="B168" s="16" t="s">
        <v>246</v>
      </c>
      <c r="C168" s="36">
        <v>403029.9</v>
      </c>
    </row>
    <row r="169" spans="1:3" ht="13.5" customHeight="1">
      <c r="A169" s="132"/>
      <c r="B169" s="16" t="s">
        <v>15</v>
      </c>
      <c r="C169" s="36">
        <v>599098.5</v>
      </c>
    </row>
    <row r="170" spans="1:3" ht="13.5" customHeight="1">
      <c r="A170" s="133"/>
      <c r="B170" s="16" t="s">
        <v>16</v>
      </c>
      <c r="C170" s="36">
        <v>762489</v>
      </c>
    </row>
    <row r="171" spans="1:3" ht="19.5" customHeight="1">
      <c r="A171" s="109" t="s">
        <v>583</v>
      </c>
      <c r="B171" s="110"/>
      <c r="C171" s="111"/>
    </row>
    <row r="172" spans="1:3" ht="14.1" customHeight="1">
      <c r="A172" s="131"/>
      <c r="B172" s="16" t="s">
        <v>3</v>
      </c>
      <c r="C172" s="36">
        <v>13506.948</v>
      </c>
    </row>
    <row r="173" spans="1:3" ht="14.1" customHeight="1">
      <c r="A173" s="132"/>
      <c r="B173" s="16" t="s">
        <v>4</v>
      </c>
      <c r="C173" s="36">
        <v>14160.509999999998</v>
      </c>
    </row>
    <row r="174" spans="1:3" ht="14.1" customHeight="1">
      <c r="A174" s="132"/>
      <c r="B174" s="16" t="s">
        <v>5</v>
      </c>
      <c r="C174" s="36">
        <v>15031.926000000001</v>
      </c>
    </row>
    <row r="175" spans="1:3" ht="14.1" customHeight="1">
      <c r="A175" s="132"/>
      <c r="B175" s="16" t="s">
        <v>6</v>
      </c>
      <c r="C175" s="36">
        <v>18517.59</v>
      </c>
    </row>
    <row r="176" spans="1:3" ht="14.1" customHeight="1">
      <c r="A176" s="132"/>
      <c r="B176" s="16" t="s">
        <v>7</v>
      </c>
      <c r="C176" s="36">
        <v>28756.727999999999</v>
      </c>
    </row>
    <row r="177" spans="1:3" ht="14.1" customHeight="1">
      <c r="A177" s="132"/>
      <c r="B177" s="16" t="s">
        <v>8</v>
      </c>
      <c r="C177" s="36">
        <v>39649.428</v>
      </c>
    </row>
    <row r="178" spans="1:3" ht="14.1" customHeight="1">
      <c r="A178" s="132"/>
      <c r="B178" s="16" t="s">
        <v>9</v>
      </c>
      <c r="C178" s="36">
        <v>47056.464</v>
      </c>
    </row>
    <row r="179" spans="1:3" ht="14.1" customHeight="1">
      <c r="A179" s="132"/>
      <c r="B179" s="16" t="s">
        <v>10</v>
      </c>
      <c r="C179" s="36">
        <v>66881.178</v>
      </c>
    </row>
    <row r="180" spans="1:3" ht="14.1" customHeight="1">
      <c r="A180" s="132"/>
      <c r="B180" s="16" t="s">
        <v>11</v>
      </c>
      <c r="C180" s="36">
        <v>94766.49</v>
      </c>
    </row>
    <row r="181" spans="1:3" ht="14.1" customHeight="1">
      <c r="A181" s="132"/>
      <c r="B181" s="16" t="s">
        <v>12</v>
      </c>
      <c r="C181" s="36">
        <v>168836.85</v>
      </c>
    </row>
    <row r="182" spans="1:3" ht="14.1" customHeight="1">
      <c r="A182" s="132"/>
      <c r="B182" s="17" t="s">
        <v>13</v>
      </c>
      <c r="C182" s="36">
        <v>324602.46000000002</v>
      </c>
    </row>
    <row r="183" spans="1:3" ht="14.1" customHeight="1">
      <c r="A183" s="132"/>
      <c r="B183" s="17" t="s">
        <v>38</v>
      </c>
      <c r="C183" s="36">
        <v>392137.2</v>
      </c>
    </row>
    <row r="184" spans="1:3" ht="14.1" customHeight="1">
      <c r="A184" s="132"/>
      <c r="B184" s="16" t="s">
        <v>246</v>
      </c>
      <c r="C184" s="36">
        <v>403029.9</v>
      </c>
    </row>
    <row r="185" spans="1:3" ht="14.1" customHeight="1">
      <c r="A185" s="132"/>
      <c r="B185" s="16" t="s">
        <v>247</v>
      </c>
      <c r="C185" s="36">
        <v>599098.5</v>
      </c>
    </row>
    <row r="186" spans="1:3" ht="14.1" customHeight="1">
      <c r="A186" s="132"/>
      <c r="B186" s="16" t="s">
        <v>249</v>
      </c>
      <c r="C186" s="36">
        <v>751596.3</v>
      </c>
    </row>
    <row r="187" spans="1:3" ht="14.1" customHeight="1">
      <c r="A187" s="133"/>
      <c r="B187" s="16" t="s">
        <v>250</v>
      </c>
      <c r="C187" s="36">
        <v>762489</v>
      </c>
    </row>
    <row r="188" spans="1:3" ht="17.25" customHeight="1">
      <c r="A188" s="109" t="s">
        <v>534</v>
      </c>
      <c r="B188" s="110"/>
      <c r="C188" s="111"/>
    </row>
    <row r="189" spans="1:3" ht="12.75" customHeight="1">
      <c r="A189" s="131"/>
      <c r="B189" s="18" t="s">
        <v>57</v>
      </c>
      <c r="C189" s="36">
        <v>12017.537999999997</v>
      </c>
    </row>
    <row r="190" spans="1:3" ht="12.75" customHeight="1">
      <c r="A190" s="132"/>
      <c r="B190" s="18" t="s">
        <v>58</v>
      </c>
      <c r="C190" s="36">
        <v>12130.910999999998</v>
      </c>
    </row>
    <row r="191" spans="1:3" ht="12.75" customHeight="1">
      <c r="A191" s="132"/>
      <c r="B191" s="17" t="s">
        <v>59</v>
      </c>
      <c r="C191" s="36">
        <v>15727.102559999998</v>
      </c>
    </row>
    <row r="192" spans="1:3" ht="12.75" customHeight="1">
      <c r="A192" s="132"/>
      <c r="B192" s="17" t="s">
        <v>60</v>
      </c>
      <c r="C192" s="36">
        <v>17361.941219999993</v>
      </c>
    </row>
    <row r="193" spans="1:3" ht="12.75" customHeight="1">
      <c r="A193" s="132"/>
      <c r="B193" s="17" t="s">
        <v>61</v>
      </c>
      <c r="C193" s="36">
        <v>23016.98646</v>
      </c>
    </row>
    <row r="194" spans="1:3" ht="12.75" customHeight="1">
      <c r="A194" s="132"/>
      <c r="B194" s="17" t="s">
        <v>62</v>
      </c>
      <c r="C194" s="36">
        <v>25536.134519999996</v>
      </c>
    </row>
    <row r="195" spans="1:3" ht="12.75" customHeight="1">
      <c r="A195" s="132"/>
      <c r="B195" s="17" t="s">
        <v>63</v>
      </c>
      <c r="C195" s="36">
        <v>28985.119019999998</v>
      </c>
    </row>
    <row r="196" spans="1:3" ht="12.75" customHeight="1">
      <c r="A196" s="132"/>
      <c r="B196" s="16" t="s">
        <v>394</v>
      </c>
      <c r="C196" s="36">
        <v>33406.48818</v>
      </c>
    </row>
    <row r="197" spans="1:3" ht="12.75" customHeight="1">
      <c r="A197" s="132"/>
      <c r="B197" s="16" t="s">
        <v>64</v>
      </c>
      <c r="C197" s="36">
        <v>53419.090139999993</v>
      </c>
    </row>
    <row r="198" spans="1:3" ht="12.75" customHeight="1">
      <c r="A198" s="132"/>
      <c r="B198" s="16" t="s">
        <v>65</v>
      </c>
      <c r="C198" s="36">
        <v>52091.069940000001</v>
      </c>
    </row>
    <row r="199" spans="1:3" ht="12.75" customHeight="1">
      <c r="A199" s="132"/>
      <c r="B199" s="16" t="s">
        <v>66</v>
      </c>
      <c r="C199" s="36">
        <v>83351.829599999997</v>
      </c>
    </row>
    <row r="200" spans="1:3" ht="12.75" customHeight="1">
      <c r="A200" s="132"/>
      <c r="B200" s="16" t="s">
        <v>67</v>
      </c>
      <c r="C200" s="36">
        <v>88921.467180000007</v>
      </c>
    </row>
    <row r="201" spans="1:3" ht="12.75" customHeight="1">
      <c r="A201" s="132"/>
      <c r="B201" s="16" t="s">
        <v>584</v>
      </c>
      <c r="C201" s="36">
        <v>137655.22913999998</v>
      </c>
    </row>
    <row r="202" spans="1:3" ht="12.75" customHeight="1">
      <c r="A202" s="132"/>
      <c r="B202" s="16" t="s">
        <v>585</v>
      </c>
      <c r="C202" s="36">
        <v>170413.22375999996</v>
      </c>
    </row>
    <row r="203" spans="1:3" ht="12.75" customHeight="1">
      <c r="A203" s="133"/>
      <c r="B203" s="16" t="s">
        <v>68</v>
      </c>
      <c r="C203" s="36">
        <v>237831.61194</v>
      </c>
    </row>
    <row r="204" spans="1:3" ht="21" customHeight="1">
      <c r="A204" s="108" t="s">
        <v>0</v>
      </c>
      <c r="B204" s="108"/>
      <c r="C204" s="108"/>
    </row>
    <row r="205" spans="1:3" ht="5.25" customHeight="1">
      <c r="A205" s="33"/>
      <c r="B205" s="34"/>
      <c r="C205" s="37"/>
    </row>
    <row r="206" spans="1:3">
      <c r="A206" s="107" t="s">
        <v>900</v>
      </c>
      <c r="B206" s="107"/>
      <c r="C206" s="107"/>
    </row>
    <row r="207" spans="1:3">
      <c r="A207" s="4" t="s">
        <v>1</v>
      </c>
      <c r="B207" s="4" t="s">
        <v>2</v>
      </c>
      <c r="C207" s="39" t="s">
        <v>527</v>
      </c>
    </row>
    <row r="208" spans="1:3" ht="21" customHeight="1">
      <c r="A208" s="141" t="s">
        <v>535</v>
      </c>
      <c r="B208" s="142"/>
      <c r="C208" s="143"/>
    </row>
    <row r="209" spans="1:3" ht="12.75" customHeight="1">
      <c r="A209" s="131"/>
      <c r="B209" s="18" t="s">
        <v>60</v>
      </c>
      <c r="C209" s="36">
        <v>12786.206939999996</v>
      </c>
    </row>
    <row r="210" spans="1:3" ht="12.75" customHeight="1">
      <c r="A210" s="132"/>
      <c r="B210" s="18" t="s">
        <v>61</v>
      </c>
      <c r="C210" s="36">
        <v>16359.723899999999</v>
      </c>
    </row>
    <row r="211" spans="1:3" ht="12.75" customHeight="1">
      <c r="A211" s="132"/>
      <c r="B211" s="18" t="s">
        <v>62</v>
      </c>
      <c r="C211" s="36">
        <v>18429.914879999997</v>
      </c>
    </row>
    <row r="212" spans="1:3" ht="12.75" customHeight="1">
      <c r="A212" s="132"/>
      <c r="B212" s="17" t="s">
        <v>63</v>
      </c>
      <c r="C212" s="36">
        <v>21812.965199999995</v>
      </c>
    </row>
    <row r="213" spans="1:3" ht="12.75" customHeight="1">
      <c r="A213" s="132"/>
      <c r="B213" s="17" t="s">
        <v>64</v>
      </c>
      <c r="C213" s="36">
        <v>35172.839519999994</v>
      </c>
    </row>
    <row r="214" spans="1:3" ht="12.75" customHeight="1">
      <c r="A214" s="132"/>
      <c r="B214" s="17" t="s">
        <v>66</v>
      </c>
      <c r="C214" s="36">
        <v>52428.210119999996</v>
      </c>
    </row>
    <row r="215" spans="1:3" ht="12.75" customHeight="1">
      <c r="A215" s="132"/>
      <c r="B215" s="17" t="s">
        <v>67</v>
      </c>
      <c r="C215" s="36">
        <v>54955.494360000004</v>
      </c>
    </row>
    <row r="216" spans="1:3" ht="12.75" customHeight="1">
      <c r="A216" s="133"/>
      <c r="B216" s="17" t="s">
        <v>68</v>
      </c>
      <c r="C216" s="36">
        <v>118068.77628000001</v>
      </c>
    </row>
    <row r="217" spans="1:3" ht="21" customHeight="1">
      <c r="A217" s="141" t="s">
        <v>898</v>
      </c>
      <c r="B217" s="142"/>
      <c r="C217" s="143"/>
    </row>
    <row r="218" spans="1:3" ht="12.75" customHeight="1">
      <c r="A218" s="131"/>
      <c r="B218" s="29" t="s">
        <v>4</v>
      </c>
      <c r="C218" s="53" t="s">
        <v>589</v>
      </c>
    </row>
    <row r="219" spans="1:3" ht="12.75" customHeight="1">
      <c r="A219" s="132"/>
      <c r="B219" s="29" t="s">
        <v>5</v>
      </c>
      <c r="C219" s="53" t="s">
        <v>589</v>
      </c>
    </row>
    <row r="220" spans="1:3" ht="12.75" customHeight="1">
      <c r="A220" s="132"/>
      <c r="B220" s="29" t="s">
        <v>6</v>
      </c>
      <c r="C220" s="53" t="s">
        <v>589</v>
      </c>
    </row>
    <row r="221" spans="1:3" ht="12.75" customHeight="1">
      <c r="A221" s="132"/>
      <c r="B221" s="16" t="s">
        <v>7</v>
      </c>
      <c r="C221" s="53" t="s">
        <v>589</v>
      </c>
    </row>
    <row r="222" spans="1:3" ht="12.75" customHeight="1">
      <c r="A222" s="132"/>
      <c r="B222" s="16" t="s">
        <v>8</v>
      </c>
      <c r="C222" s="53" t="s">
        <v>589</v>
      </c>
    </row>
    <row r="223" spans="1:3" ht="12.75" customHeight="1">
      <c r="A223" s="132"/>
      <c r="B223" s="16" t="s">
        <v>9</v>
      </c>
      <c r="C223" s="53" t="s">
        <v>589</v>
      </c>
    </row>
    <row r="224" spans="1:3" ht="12.75" customHeight="1">
      <c r="A224" s="132"/>
      <c r="B224" s="16" t="s">
        <v>10</v>
      </c>
      <c r="C224" s="53" t="s">
        <v>589</v>
      </c>
    </row>
    <row r="225" spans="1:3" ht="12.75" customHeight="1">
      <c r="A225" s="132"/>
      <c r="B225" s="16" t="s">
        <v>11</v>
      </c>
      <c r="C225" s="53" t="s">
        <v>589</v>
      </c>
    </row>
    <row r="226" spans="1:3" ht="12.75" customHeight="1">
      <c r="A226" s="132"/>
      <c r="B226" s="16" t="s">
        <v>12</v>
      </c>
      <c r="C226" s="53" t="s">
        <v>589</v>
      </c>
    </row>
    <row r="227" spans="1:3" ht="12.75" customHeight="1">
      <c r="A227" s="132"/>
      <c r="B227" s="16" t="s">
        <v>13</v>
      </c>
      <c r="C227" s="53" t="s">
        <v>589</v>
      </c>
    </row>
    <row r="228" spans="1:3" ht="12.75" customHeight="1">
      <c r="A228" s="133"/>
      <c r="B228" s="16" t="s">
        <v>14</v>
      </c>
      <c r="C228" s="53" t="s">
        <v>589</v>
      </c>
    </row>
    <row r="229" spans="1:3" ht="25.5" customHeight="1">
      <c r="A229" s="104" t="s">
        <v>536</v>
      </c>
      <c r="B229" s="105"/>
      <c r="C229" s="106"/>
    </row>
    <row r="230" spans="1:3" ht="12.75" customHeight="1">
      <c r="A230" s="134"/>
      <c r="B230" s="5" t="s">
        <v>3</v>
      </c>
      <c r="C230" s="47" t="s">
        <v>589</v>
      </c>
    </row>
    <row r="231" spans="1:3" ht="12.75" customHeight="1">
      <c r="A231" s="135"/>
      <c r="B231" s="13" t="s">
        <v>4</v>
      </c>
      <c r="C231" s="47" t="s">
        <v>589</v>
      </c>
    </row>
    <row r="232" spans="1:3" ht="12.75" customHeight="1">
      <c r="A232" s="135"/>
      <c r="B232" s="13" t="s">
        <v>5</v>
      </c>
      <c r="C232" s="47" t="s">
        <v>589</v>
      </c>
    </row>
    <row r="233" spans="1:3" ht="12.75" customHeight="1">
      <c r="A233" s="135"/>
      <c r="B233" s="13" t="s">
        <v>6</v>
      </c>
      <c r="C233" s="47" t="s">
        <v>589</v>
      </c>
    </row>
    <row r="234" spans="1:3" ht="12.75" customHeight="1">
      <c r="A234" s="135"/>
      <c r="B234" s="13" t="s">
        <v>7</v>
      </c>
      <c r="C234" s="47" t="s">
        <v>589</v>
      </c>
    </row>
    <row r="235" spans="1:3" ht="12.75" customHeight="1">
      <c r="A235" s="135"/>
      <c r="B235" s="13" t="s">
        <v>8</v>
      </c>
      <c r="C235" s="47" t="s">
        <v>589</v>
      </c>
    </row>
    <row r="236" spans="1:3" ht="12.75" customHeight="1">
      <c r="A236" s="135"/>
      <c r="B236" s="13" t="s">
        <v>9</v>
      </c>
      <c r="C236" s="47" t="s">
        <v>589</v>
      </c>
    </row>
    <row r="237" spans="1:3" ht="12.75" customHeight="1">
      <c r="A237" s="135"/>
      <c r="B237" s="13" t="s">
        <v>10</v>
      </c>
      <c r="C237" s="47" t="s">
        <v>589</v>
      </c>
    </row>
    <row r="238" spans="1:3" ht="12.75" customHeight="1">
      <c r="A238" s="135"/>
      <c r="B238" s="13" t="s">
        <v>11</v>
      </c>
      <c r="C238" s="47" t="s">
        <v>589</v>
      </c>
    </row>
    <row r="239" spans="1:3" ht="12.75" customHeight="1">
      <c r="A239" s="135"/>
      <c r="B239" s="13" t="s">
        <v>12</v>
      </c>
      <c r="C239" s="47" t="s">
        <v>589</v>
      </c>
    </row>
    <row r="240" spans="1:3" ht="12.75" customHeight="1">
      <c r="A240" s="135"/>
      <c r="B240" s="13" t="s">
        <v>14</v>
      </c>
      <c r="C240" s="47" t="s">
        <v>589</v>
      </c>
    </row>
    <row r="241" spans="1:3" ht="12.75" customHeight="1">
      <c r="A241" s="135"/>
      <c r="B241" s="13" t="s">
        <v>15</v>
      </c>
      <c r="C241" s="47" t="s">
        <v>589</v>
      </c>
    </row>
    <row r="242" spans="1:3" ht="12.75" customHeight="1">
      <c r="A242" s="136"/>
      <c r="B242" s="13" t="s">
        <v>16</v>
      </c>
      <c r="C242" s="47" t="s">
        <v>589</v>
      </c>
    </row>
    <row r="243" spans="1:3" ht="25.5" customHeight="1">
      <c r="A243" s="104" t="s">
        <v>537</v>
      </c>
      <c r="B243" s="105"/>
      <c r="C243" s="106"/>
    </row>
    <row r="244" spans="1:3" ht="12.75" customHeight="1">
      <c r="A244" s="97"/>
      <c r="B244" s="5" t="s">
        <v>4</v>
      </c>
      <c r="C244" s="36" t="s">
        <v>589</v>
      </c>
    </row>
    <row r="245" spans="1:3" ht="12.75" customHeight="1">
      <c r="A245" s="98"/>
      <c r="B245" s="5" t="s">
        <v>5</v>
      </c>
      <c r="C245" s="36" t="s">
        <v>589</v>
      </c>
    </row>
    <row r="246" spans="1:3" ht="12.75" customHeight="1">
      <c r="A246" s="98"/>
      <c r="B246" s="5" t="s">
        <v>6</v>
      </c>
      <c r="C246" s="36" t="s">
        <v>589</v>
      </c>
    </row>
    <row r="247" spans="1:3" ht="12.75" customHeight="1">
      <c r="A247" s="98"/>
      <c r="B247" s="5" t="s">
        <v>7</v>
      </c>
      <c r="C247" s="36" t="s">
        <v>589</v>
      </c>
    </row>
    <row r="248" spans="1:3" ht="12.75" customHeight="1">
      <c r="A248" s="98"/>
      <c r="B248" s="5" t="s">
        <v>8</v>
      </c>
      <c r="C248" s="36" t="s">
        <v>589</v>
      </c>
    </row>
    <row r="249" spans="1:3" ht="12.75" customHeight="1">
      <c r="A249" s="98"/>
      <c r="B249" s="5" t="s">
        <v>9</v>
      </c>
      <c r="C249" s="36" t="s">
        <v>589</v>
      </c>
    </row>
    <row r="250" spans="1:3" ht="14.25" customHeight="1">
      <c r="A250" s="98"/>
      <c r="B250" s="5" t="s">
        <v>10</v>
      </c>
      <c r="C250" s="36" t="s">
        <v>589</v>
      </c>
    </row>
    <row r="251" spans="1:3" ht="12.75" customHeight="1">
      <c r="A251" s="98"/>
      <c r="B251" s="5" t="s">
        <v>11</v>
      </c>
      <c r="C251" s="36" t="s">
        <v>589</v>
      </c>
    </row>
    <row r="252" spans="1:3" ht="12.75" customHeight="1">
      <c r="A252" s="98"/>
      <c r="B252" s="5" t="s">
        <v>12</v>
      </c>
      <c r="C252" s="36" t="s">
        <v>589</v>
      </c>
    </row>
    <row r="253" spans="1:3" ht="12.75" customHeight="1">
      <c r="A253" s="98"/>
      <c r="B253" s="5" t="s">
        <v>13</v>
      </c>
      <c r="C253" s="36" t="s">
        <v>589</v>
      </c>
    </row>
    <row r="254" spans="1:3" ht="12.75" customHeight="1">
      <c r="A254" s="98"/>
      <c r="B254" s="5" t="s">
        <v>14</v>
      </c>
      <c r="C254" s="36" t="s">
        <v>589</v>
      </c>
    </row>
    <row r="255" spans="1:3" ht="16.5" customHeight="1">
      <c r="A255" s="98"/>
      <c r="B255" s="5" t="s">
        <v>15</v>
      </c>
      <c r="C255" s="36" t="s">
        <v>589</v>
      </c>
    </row>
    <row r="256" spans="1:3" ht="13.5" customHeight="1">
      <c r="A256" s="99"/>
      <c r="B256" s="5" t="s">
        <v>16</v>
      </c>
      <c r="C256" s="36" t="s">
        <v>589</v>
      </c>
    </row>
    <row r="257" spans="1:3" ht="18.75" customHeight="1">
      <c r="A257" s="108" t="s">
        <v>0</v>
      </c>
      <c r="B257" s="108"/>
      <c r="C257" s="108"/>
    </row>
    <row r="258" spans="1:3" ht="12.95" customHeight="1">
      <c r="A258" s="107" t="s">
        <v>900</v>
      </c>
      <c r="B258" s="107"/>
      <c r="C258" s="107"/>
    </row>
    <row r="259" spans="1:3" ht="12.95" customHeight="1">
      <c r="A259" s="4" t="s">
        <v>1</v>
      </c>
      <c r="B259" s="4" t="s">
        <v>2</v>
      </c>
      <c r="C259" s="39" t="s">
        <v>527</v>
      </c>
    </row>
    <row r="260" spans="1:3" ht="14.25" customHeight="1">
      <c r="A260" s="112" t="s">
        <v>586</v>
      </c>
      <c r="B260" s="113"/>
      <c r="C260" s="114"/>
    </row>
    <row r="261" spans="1:3" ht="12.2" customHeight="1">
      <c r="A261" s="134"/>
      <c r="B261" s="69" t="s">
        <v>41</v>
      </c>
      <c r="C261" s="36">
        <v>9430.2327599999971</v>
      </c>
    </row>
    <row r="262" spans="1:3" ht="12.2" customHeight="1">
      <c r="A262" s="135"/>
      <c r="B262" s="69" t="s">
        <v>6</v>
      </c>
      <c r="C262" s="36">
        <v>13759.836479999998</v>
      </c>
    </row>
    <row r="263" spans="1:3" ht="12.2" customHeight="1">
      <c r="A263" s="135"/>
      <c r="B263" s="69" t="s">
        <v>7</v>
      </c>
      <c r="C263" s="36">
        <v>14276.995200000001</v>
      </c>
    </row>
    <row r="264" spans="1:3" ht="12.2" customHeight="1">
      <c r="A264" s="135"/>
      <c r="B264" s="69" t="s">
        <v>8</v>
      </c>
      <c r="C264" s="36">
        <v>17177.298839999996</v>
      </c>
    </row>
    <row r="265" spans="1:3" ht="12.2" customHeight="1">
      <c r="A265" s="135"/>
      <c r="B265" s="69" t="s">
        <v>9</v>
      </c>
      <c r="C265" s="36">
        <v>24347.36304</v>
      </c>
    </row>
    <row r="266" spans="1:3" ht="12.2" customHeight="1">
      <c r="A266" s="135"/>
      <c r="B266" s="69" t="s">
        <v>23</v>
      </c>
      <c r="C266" s="36">
        <v>29256.013800000001</v>
      </c>
    </row>
    <row r="267" spans="1:3" ht="12.2" customHeight="1">
      <c r="A267" s="136"/>
      <c r="B267" s="69" t="s">
        <v>242</v>
      </c>
      <c r="C267" s="36">
        <v>52284.959999999999</v>
      </c>
    </row>
    <row r="268" spans="1:3" ht="15.75" customHeight="1">
      <c r="A268" s="112" t="s">
        <v>587</v>
      </c>
      <c r="B268" s="113"/>
      <c r="C268" s="114"/>
    </row>
    <row r="269" spans="1:3" ht="12.2" customHeight="1">
      <c r="A269" s="97"/>
      <c r="B269" s="67" t="s">
        <v>69</v>
      </c>
      <c r="C269" s="36" t="s">
        <v>589</v>
      </c>
    </row>
    <row r="270" spans="1:3" ht="12.2" customHeight="1">
      <c r="A270" s="98"/>
      <c r="B270" s="67" t="s">
        <v>70</v>
      </c>
      <c r="C270" s="36" t="s">
        <v>589</v>
      </c>
    </row>
    <row r="271" spans="1:3" ht="12.2" customHeight="1">
      <c r="A271" s="98"/>
      <c r="B271" s="67" t="s">
        <v>71</v>
      </c>
      <c r="C271" s="36" t="s">
        <v>589</v>
      </c>
    </row>
    <row r="272" spans="1:3" ht="12.2" customHeight="1">
      <c r="A272" s="98"/>
      <c r="B272" s="67" t="s">
        <v>72</v>
      </c>
      <c r="C272" s="36" t="s">
        <v>589</v>
      </c>
    </row>
    <row r="273" spans="1:3" ht="12.2" customHeight="1">
      <c r="A273" s="98"/>
      <c r="B273" s="67" t="s">
        <v>73</v>
      </c>
      <c r="C273" s="36" t="s">
        <v>589</v>
      </c>
    </row>
    <row r="274" spans="1:3" ht="12.2" customHeight="1">
      <c r="A274" s="98"/>
      <c r="B274" s="67" t="s">
        <v>74</v>
      </c>
      <c r="C274" s="36" t="s">
        <v>589</v>
      </c>
    </row>
    <row r="275" spans="1:3" ht="12.2" customHeight="1">
      <c r="A275" s="98"/>
      <c r="B275" s="67" t="s">
        <v>75</v>
      </c>
      <c r="C275" s="36" t="s">
        <v>589</v>
      </c>
    </row>
    <row r="276" spans="1:3" ht="12.2" customHeight="1">
      <c r="A276" s="98"/>
      <c r="B276" s="67" t="s">
        <v>76</v>
      </c>
      <c r="C276" s="36" t="s">
        <v>589</v>
      </c>
    </row>
    <row r="277" spans="1:3" ht="12.2" customHeight="1">
      <c r="A277" s="98"/>
      <c r="B277" s="67" t="s">
        <v>77</v>
      </c>
      <c r="C277" s="36" t="s">
        <v>589</v>
      </c>
    </row>
    <row r="278" spans="1:3" ht="12.2" customHeight="1">
      <c r="A278" s="98"/>
      <c r="B278" s="67" t="s">
        <v>78</v>
      </c>
      <c r="C278" s="36" t="s">
        <v>589</v>
      </c>
    </row>
    <row r="279" spans="1:3" ht="12.2" customHeight="1">
      <c r="A279" s="98"/>
      <c r="B279" s="67" t="s">
        <v>588</v>
      </c>
      <c r="C279" s="36" t="s">
        <v>589</v>
      </c>
    </row>
    <row r="280" spans="1:3" ht="12.2" customHeight="1">
      <c r="A280" s="98"/>
      <c r="B280" s="68" t="s">
        <v>79</v>
      </c>
      <c r="C280" s="36" t="s">
        <v>589</v>
      </c>
    </row>
    <row r="281" spans="1:3" ht="12.2" customHeight="1">
      <c r="A281" s="98"/>
      <c r="B281" s="68" t="s">
        <v>80</v>
      </c>
      <c r="C281" s="36" t="s">
        <v>589</v>
      </c>
    </row>
    <row r="282" spans="1:3" ht="12.2" customHeight="1">
      <c r="A282" s="99"/>
      <c r="B282" s="68" t="s">
        <v>81</v>
      </c>
      <c r="C282" s="36" t="s">
        <v>589</v>
      </c>
    </row>
    <row r="283" spans="1:3" ht="15.75" customHeight="1">
      <c r="A283" s="137" t="s">
        <v>590</v>
      </c>
      <c r="B283" s="138"/>
      <c r="C283" s="139"/>
    </row>
    <row r="284" spans="1:3" ht="12.2" customHeight="1">
      <c r="A284" s="97"/>
      <c r="B284" s="66" t="s">
        <v>82</v>
      </c>
      <c r="C284" s="36" t="s">
        <v>589</v>
      </c>
    </row>
    <row r="285" spans="1:3" ht="12.2" customHeight="1">
      <c r="A285" s="98"/>
      <c r="B285" s="66" t="s">
        <v>84</v>
      </c>
      <c r="C285" s="36" t="s">
        <v>589</v>
      </c>
    </row>
    <row r="286" spans="1:3" ht="12.2" customHeight="1">
      <c r="A286" s="98"/>
      <c r="B286" s="66" t="s">
        <v>85</v>
      </c>
      <c r="C286" s="36" t="s">
        <v>589</v>
      </c>
    </row>
    <row r="287" spans="1:3" ht="12.2" customHeight="1">
      <c r="A287" s="98"/>
      <c r="B287" s="66" t="s">
        <v>86</v>
      </c>
      <c r="C287" s="36" t="s">
        <v>589</v>
      </c>
    </row>
    <row r="288" spans="1:3" ht="12.2" customHeight="1">
      <c r="A288" s="98"/>
      <c r="B288" s="66" t="s">
        <v>87</v>
      </c>
      <c r="C288" s="36" t="s">
        <v>589</v>
      </c>
    </row>
    <row r="289" spans="1:3" ht="12.2" customHeight="1">
      <c r="A289" s="98"/>
      <c r="B289" s="66" t="s">
        <v>88</v>
      </c>
      <c r="C289" s="36" t="s">
        <v>589</v>
      </c>
    </row>
    <row r="290" spans="1:3" ht="12.2" customHeight="1">
      <c r="A290" s="98"/>
      <c r="B290" s="66" t="s">
        <v>89</v>
      </c>
      <c r="C290" s="36" t="s">
        <v>589</v>
      </c>
    </row>
    <row r="291" spans="1:3" ht="12.2" customHeight="1">
      <c r="A291" s="98"/>
      <c r="B291" s="66" t="s">
        <v>90</v>
      </c>
      <c r="C291" s="36" t="s">
        <v>589</v>
      </c>
    </row>
    <row r="292" spans="1:3" ht="12.2" customHeight="1">
      <c r="A292" s="98"/>
      <c r="B292" s="66" t="s">
        <v>83</v>
      </c>
      <c r="C292" s="36" t="s">
        <v>589</v>
      </c>
    </row>
    <row r="293" spans="1:3" ht="12.2" customHeight="1">
      <c r="A293" s="98"/>
      <c r="B293" s="66" t="s">
        <v>91</v>
      </c>
      <c r="C293" s="36" t="s">
        <v>589</v>
      </c>
    </row>
    <row r="294" spans="1:3" ht="12.2" customHeight="1">
      <c r="A294" s="98"/>
      <c r="B294" s="66" t="s">
        <v>92</v>
      </c>
      <c r="C294" s="36" t="s">
        <v>589</v>
      </c>
    </row>
    <row r="295" spans="1:3" ht="12.2" customHeight="1">
      <c r="A295" s="98"/>
      <c r="B295" s="66" t="s">
        <v>93</v>
      </c>
      <c r="C295" s="36" t="s">
        <v>589</v>
      </c>
    </row>
    <row r="296" spans="1:3" ht="12.2" customHeight="1">
      <c r="A296" s="99"/>
      <c r="B296" s="66" t="s">
        <v>94</v>
      </c>
      <c r="C296" s="36" t="s">
        <v>589</v>
      </c>
    </row>
    <row r="297" spans="1:3" ht="15.75" customHeight="1">
      <c r="A297" s="128" t="s">
        <v>538</v>
      </c>
      <c r="B297" s="129"/>
      <c r="C297" s="130"/>
    </row>
    <row r="298" spans="1:3" ht="12.75" customHeight="1">
      <c r="A298" s="97"/>
      <c r="B298" s="66" t="s">
        <v>95</v>
      </c>
      <c r="C298" s="36" t="s">
        <v>589</v>
      </c>
    </row>
    <row r="299" spans="1:3" ht="12.75" customHeight="1">
      <c r="A299" s="98"/>
      <c r="B299" s="66" t="s">
        <v>96</v>
      </c>
      <c r="C299" s="36" t="s">
        <v>589</v>
      </c>
    </row>
    <row r="300" spans="1:3" ht="12.75" customHeight="1">
      <c r="A300" s="98"/>
      <c r="B300" s="66" t="s">
        <v>97</v>
      </c>
      <c r="C300" s="36" t="s">
        <v>589</v>
      </c>
    </row>
    <row r="301" spans="1:3" ht="12.75" customHeight="1">
      <c r="A301" s="98"/>
      <c r="B301" s="66" t="s">
        <v>98</v>
      </c>
      <c r="C301" s="36" t="s">
        <v>589</v>
      </c>
    </row>
    <row r="302" spans="1:3" ht="12.75" customHeight="1">
      <c r="A302" s="98"/>
      <c r="B302" s="66" t="s">
        <v>99</v>
      </c>
      <c r="C302" s="36" t="s">
        <v>589</v>
      </c>
    </row>
    <row r="303" spans="1:3" ht="12.75" customHeight="1">
      <c r="A303" s="99"/>
      <c r="B303" s="66" t="s">
        <v>100</v>
      </c>
      <c r="C303" s="36" t="s">
        <v>589</v>
      </c>
    </row>
    <row r="304" spans="1:3" ht="15.75" customHeight="1">
      <c r="A304" s="121" t="s">
        <v>539</v>
      </c>
      <c r="B304" s="122"/>
      <c r="C304" s="123"/>
    </row>
    <row r="305" spans="1:3" ht="12.75" customHeight="1">
      <c r="A305" s="120"/>
      <c r="B305" s="65" t="s">
        <v>591</v>
      </c>
      <c r="C305" s="36" t="s">
        <v>589</v>
      </c>
    </row>
    <row r="306" spans="1:3" ht="12.75" customHeight="1">
      <c r="A306" s="127"/>
      <c r="B306" s="66" t="s">
        <v>592</v>
      </c>
      <c r="C306" s="36" t="s">
        <v>589</v>
      </c>
    </row>
    <row r="307" spans="1:3" ht="12.75" customHeight="1">
      <c r="A307" s="127"/>
      <c r="B307" s="66" t="s">
        <v>71</v>
      </c>
      <c r="C307" s="36" t="s">
        <v>589</v>
      </c>
    </row>
    <row r="308" spans="1:3" ht="12.75" customHeight="1">
      <c r="A308" s="127"/>
      <c r="B308" s="66" t="s">
        <v>72</v>
      </c>
      <c r="C308" s="36" t="s">
        <v>589</v>
      </c>
    </row>
    <row r="309" spans="1:3" ht="12.75" customHeight="1">
      <c r="A309" s="127"/>
      <c r="B309" s="66" t="s">
        <v>73</v>
      </c>
      <c r="C309" s="36" t="s">
        <v>589</v>
      </c>
    </row>
    <row r="310" spans="1:3" ht="12.75" customHeight="1">
      <c r="A310" s="127"/>
      <c r="B310" s="66" t="s">
        <v>74</v>
      </c>
      <c r="C310" s="36" t="s">
        <v>589</v>
      </c>
    </row>
    <row r="311" spans="1:3" ht="12.75" customHeight="1">
      <c r="A311" s="127"/>
      <c r="B311" s="66" t="s">
        <v>75</v>
      </c>
      <c r="C311" s="36" t="s">
        <v>589</v>
      </c>
    </row>
    <row r="312" spans="1:3" ht="12.75" customHeight="1">
      <c r="A312" s="127"/>
      <c r="B312" s="66" t="s">
        <v>76</v>
      </c>
      <c r="C312" s="36" t="s">
        <v>589</v>
      </c>
    </row>
    <row r="313" spans="1:3" ht="12.75" customHeight="1">
      <c r="A313" s="118"/>
      <c r="B313" s="66" t="s">
        <v>77</v>
      </c>
      <c r="C313" s="36" t="s">
        <v>589</v>
      </c>
    </row>
    <row r="314" spans="1:3" ht="17.25" customHeight="1">
      <c r="A314" s="108" t="s">
        <v>0</v>
      </c>
      <c r="B314" s="108"/>
      <c r="C314" s="108"/>
    </row>
    <row r="315" spans="1:3" ht="12.75" customHeight="1">
      <c r="A315" s="107" t="s">
        <v>900</v>
      </c>
      <c r="B315" s="107"/>
      <c r="C315" s="107"/>
    </row>
    <row r="316" spans="1:3" ht="12.75" customHeight="1">
      <c r="A316" s="4" t="s">
        <v>1</v>
      </c>
      <c r="B316" s="4" t="s">
        <v>2</v>
      </c>
      <c r="C316" s="39" t="s">
        <v>527</v>
      </c>
    </row>
    <row r="317" spans="1:3" ht="17.25" customHeight="1">
      <c r="A317" s="121" t="s">
        <v>539</v>
      </c>
      <c r="B317" s="122"/>
      <c r="C317" s="123"/>
    </row>
    <row r="318" spans="1:3" ht="12.75" customHeight="1">
      <c r="A318" s="70"/>
      <c r="B318" s="66" t="s">
        <v>78</v>
      </c>
      <c r="C318" s="36" t="s">
        <v>589</v>
      </c>
    </row>
    <row r="319" spans="1:3" ht="12.75" customHeight="1">
      <c r="A319" s="70"/>
      <c r="B319" s="66" t="s">
        <v>101</v>
      </c>
      <c r="C319" s="36" t="s">
        <v>589</v>
      </c>
    </row>
    <row r="320" spans="1:3" ht="12.75" customHeight="1">
      <c r="A320" s="70"/>
      <c r="B320" s="66" t="s">
        <v>79</v>
      </c>
      <c r="C320" s="36" t="s">
        <v>589</v>
      </c>
    </row>
    <row r="321" spans="1:3" ht="12.75" customHeight="1">
      <c r="A321" s="70"/>
      <c r="B321" s="66" t="s">
        <v>80</v>
      </c>
      <c r="C321" s="36" t="s">
        <v>589</v>
      </c>
    </row>
    <row r="322" spans="1:3" ht="12.75" customHeight="1">
      <c r="A322" s="71"/>
      <c r="B322" s="66" t="s">
        <v>81</v>
      </c>
      <c r="C322" s="36" t="s">
        <v>589</v>
      </c>
    </row>
    <row r="323" spans="1:3" ht="15" customHeight="1">
      <c r="A323" s="121" t="s">
        <v>540</v>
      </c>
      <c r="B323" s="122"/>
      <c r="C323" s="123"/>
    </row>
    <row r="324" spans="1:3" ht="12.75" customHeight="1">
      <c r="A324" s="118"/>
      <c r="B324" s="65" t="s">
        <v>593</v>
      </c>
      <c r="C324" s="36" t="s">
        <v>589</v>
      </c>
    </row>
    <row r="325" spans="1:3" ht="12.75" customHeight="1">
      <c r="A325" s="119"/>
      <c r="B325" s="66" t="s">
        <v>594</v>
      </c>
      <c r="C325" s="36" t="s">
        <v>589</v>
      </c>
    </row>
    <row r="326" spans="1:3" ht="12.75" customHeight="1">
      <c r="A326" s="119"/>
      <c r="B326" s="66" t="s">
        <v>595</v>
      </c>
      <c r="C326" s="36" t="s">
        <v>589</v>
      </c>
    </row>
    <row r="327" spans="1:3" ht="12.75" customHeight="1">
      <c r="A327" s="119"/>
      <c r="B327" s="66" t="s">
        <v>596</v>
      </c>
      <c r="C327" s="36" t="s">
        <v>589</v>
      </c>
    </row>
    <row r="328" spans="1:3" ht="12.75" customHeight="1">
      <c r="A328" s="119"/>
      <c r="B328" s="66" t="s">
        <v>597</v>
      </c>
      <c r="C328" s="36" t="s">
        <v>589</v>
      </c>
    </row>
    <row r="329" spans="1:3" ht="12.75" customHeight="1">
      <c r="A329" s="119"/>
      <c r="B329" s="66" t="s">
        <v>598</v>
      </c>
      <c r="C329" s="36" t="s">
        <v>589</v>
      </c>
    </row>
    <row r="330" spans="1:3" ht="12.75" customHeight="1">
      <c r="A330" s="119"/>
      <c r="B330" s="66" t="s">
        <v>599</v>
      </c>
      <c r="C330" s="36" t="s">
        <v>589</v>
      </c>
    </row>
    <row r="331" spans="1:3" ht="12.75" customHeight="1">
      <c r="A331" s="119"/>
      <c r="B331" s="66" t="s">
        <v>600</v>
      </c>
      <c r="C331" s="36" t="s">
        <v>589</v>
      </c>
    </row>
    <row r="332" spans="1:3" ht="12.75" customHeight="1">
      <c r="A332" s="119"/>
      <c r="B332" s="66" t="s">
        <v>601</v>
      </c>
      <c r="C332" s="36" t="s">
        <v>589</v>
      </c>
    </row>
    <row r="333" spans="1:3" ht="12.75" customHeight="1">
      <c r="A333" s="119"/>
      <c r="B333" s="66" t="s">
        <v>602</v>
      </c>
      <c r="C333" s="36" t="s">
        <v>589</v>
      </c>
    </row>
    <row r="334" spans="1:3" ht="12.75" customHeight="1">
      <c r="A334" s="119"/>
      <c r="B334" s="66" t="s">
        <v>603</v>
      </c>
      <c r="C334" s="36" t="s">
        <v>589</v>
      </c>
    </row>
    <row r="335" spans="1:3" ht="12.75" customHeight="1">
      <c r="A335" s="119"/>
      <c r="B335" s="66" t="s">
        <v>604</v>
      </c>
      <c r="C335" s="36" t="s">
        <v>589</v>
      </c>
    </row>
    <row r="336" spans="1:3" ht="12.75" customHeight="1">
      <c r="A336" s="120"/>
      <c r="B336" s="72" t="s">
        <v>605</v>
      </c>
      <c r="C336" s="36" t="s">
        <v>589</v>
      </c>
    </row>
    <row r="337" spans="1:3" ht="16.5" customHeight="1">
      <c r="A337" s="121" t="s">
        <v>541</v>
      </c>
      <c r="B337" s="122"/>
      <c r="C337" s="123"/>
    </row>
    <row r="338" spans="1:3" ht="13.5" customHeight="1">
      <c r="A338" s="120"/>
      <c r="B338" s="73" t="s">
        <v>102</v>
      </c>
      <c r="C338" s="36">
        <v>5975.4239999999991</v>
      </c>
    </row>
    <row r="339" spans="1:3" ht="13.5" customHeight="1">
      <c r="A339" s="127"/>
      <c r="B339" s="73" t="s">
        <v>103</v>
      </c>
      <c r="C339" s="36">
        <v>18851.039999999997</v>
      </c>
    </row>
    <row r="340" spans="1:3" ht="13.5" customHeight="1">
      <c r="A340" s="127"/>
      <c r="B340" s="73" t="s">
        <v>104</v>
      </c>
      <c r="C340" s="36">
        <v>20758.373999999996</v>
      </c>
    </row>
    <row r="341" spans="1:3" ht="13.5" customHeight="1">
      <c r="A341" s="127"/>
      <c r="B341" s="73" t="s">
        <v>105</v>
      </c>
      <c r="C341" s="36">
        <v>27370.37628</v>
      </c>
    </row>
    <row r="342" spans="1:3" ht="13.5" customHeight="1">
      <c r="A342" s="127"/>
      <c r="B342" s="73" t="s">
        <v>106</v>
      </c>
      <c r="C342" s="36">
        <v>55081.138319999991</v>
      </c>
    </row>
    <row r="343" spans="1:3" ht="12.75" customHeight="1">
      <c r="A343" s="118"/>
      <c r="B343" s="73" t="s">
        <v>107</v>
      </c>
      <c r="C343" s="36">
        <v>57956.277599999987</v>
      </c>
    </row>
    <row r="344" spans="1:3" ht="16.5" customHeight="1">
      <c r="A344" s="124" t="s">
        <v>542</v>
      </c>
      <c r="B344" s="125"/>
      <c r="C344" s="126"/>
    </row>
    <row r="345" spans="1:3" ht="16.5" customHeight="1">
      <c r="A345" s="2"/>
      <c r="B345" s="69" t="s">
        <v>108</v>
      </c>
      <c r="C345" s="36">
        <v>4094.410319999999</v>
      </c>
    </row>
    <row r="346" spans="1:3" ht="16.5" customHeight="1">
      <c r="A346" s="124" t="s">
        <v>606</v>
      </c>
      <c r="B346" s="125"/>
      <c r="C346" s="126"/>
    </row>
    <row r="347" spans="1:3" ht="12.75" customHeight="1">
      <c r="A347" s="97"/>
      <c r="B347" s="74" t="s">
        <v>109</v>
      </c>
      <c r="C347" s="36">
        <v>4418.0791200000003</v>
      </c>
    </row>
    <row r="348" spans="1:3" ht="12.75" customHeight="1">
      <c r="A348" s="98"/>
      <c r="B348" s="74" t="s">
        <v>110</v>
      </c>
      <c r="C348" s="36">
        <v>4677.3253799999993</v>
      </c>
    </row>
    <row r="349" spans="1:3" ht="12.75" customHeight="1">
      <c r="A349" s="98"/>
      <c r="B349" s="74" t="s">
        <v>111</v>
      </c>
      <c r="C349" s="36">
        <v>6842.79414</v>
      </c>
    </row>
    <row r="350" spans="1:3" ht="11.25" customHeight="1">
      <c r="A350" s="99"/>
      <c r="B350" s="74" t="s">
        <v>112</v>
      </c>
      <c r="C350" s="36">
        <v>7624.89</v>
      </c>
    </row>
    <row r="351" spans="1:3" ht="14.25" customHeight="1">
      <c r="A351" s="112" t="s">
        <v>544</v>
      </c>
      <c r="B351" s="113"/>
      <c r="C351" s="114"/>
    </row>
    <row r="352" spans="1:3" ht="12.75" customHeight="1">
      <c r="A352" s="97"/>
      <c r="B352" s="75" t="s">
        <v>109</v>
      </c>
      <c r="C352" s="36">
        <v>4186.4425199999987</v>
      </c>
    </row>
    <row r="353" spans="1:3" ht="12.75" customHeight="1">
      <c r="A353" s="98"/>
      <c r="B353" s="67" t="s">
        <v>113</v>
      </c>
      <c r="C353" s="36">
        <v>4793.4104399999997</v>
      </c>
    </row>
    <row r="354" spans="1:3" ht="12.75" customHeight="1">
      <c r="A354" s="98"/>
      <c r="B354" s="67" t="s">
        <v>114</v>
      </c>
      <c r="C354" s="36">
        <v>7389.607680000001</v>
      </c>
    </row>
    <row r="355" spans="1:3" ht="12.75" customHeight="1">
      <c r="A355" s="98"/>
      <c r="B355" s="17" t="s">
        <v>115</v>
      </c>
      <c r="C355" s="36">
        <v>4793.4104399999997</v>
      </c>
    </row>
    <row r="356" spans="1:3" ht="12.75" customHeight="1">
      <c r="A356" s="98"/>
      <c r="B356" s="17" t="s">
        <v>116</v>
      </c>
      <c r="C356" s="36">
        <v>7389.607680000001</v>
      </c>
    </row>
    <row r="357" spans="1:3" ht="12.75" customHeight="1">
      <c r="A357" s="99"/>
      <c r="B357" s="16" t="s">
        <v>112</v>
      </c>
      <c r="C357" s="36">
        <v>8174.1932999999972</v>
      </c>
    </row>
    <row r="358" spans="1:3" ht="15.75" customHeight="1">
      <c r="A358" s="100" t="s">
        <v>543</v>
      </c>
      <c r="B358" s="101"/>
      <c r="C358" s="102"/>
    </row>
    <row r="359" spans="1:3" ht="12.75" customHeight="1">
      <c r="A359" s="103"/>
      <c r="B359" s="13" t="s">
        <v>117</v>
      </c>
      <c r="C359" s="36">
        <v>2701.3896</v>
      </c>
    </row>
    <row r="360" spans="1:3" ht="12.75" customHeight="1">
      <c r="A360" s="103"/>
      <c r="B360" s="5" t="s">
        <v>118</v>
      </c>
      <c r="C360" s="36">
        <v>3354.0623999999989</v>
      </c>
    </row>
    <row r="361" spans="1:3" ht="12.75" customHeight="1">
      <c r="A361" s="103"/>
      <c r="B361" s="5" t="s">
        <v>119</v>
      </c>
      <c r="C361" s="36">
        <v>3755.1984696134991</v>
      </c>
    </row>
    <row r="362" spans="1:3" ht="12.75" customHeight="1">
      <c r="A362" s="103"/>
      <c r="B362" s="5" t="s">
        <v>120</v>
      </c>
      <c r="C362" s="36">
        <v>8576.851249640702</v>
      </c>
    </row>
    <row r="363" spans="1:3" ht="12.75" customHeight="1">
      <c r="A363" s="103"/>
      <c r="B363" s="5" t="s">
        <v>121</v>
      </c>
      <c r="C363" s="36">
        <v>6493.8275999999996</v>
      </c>
    </row>
    <row r="364" spans="1:3" ht="12.75" customHeight="1">
      <c r="A364" s="103"/>
      <c r="B364" s="5" t="s">
        <v>122</v>
      </c>
      <c r="C364" s="36">
        <v>8850.5605623824995</v>
      </c>
    </row>
    <row r="365" spans="1:3" ht="12.75" customHeight="1">
      <c r="A365" s="103"/>
      <c r="B365" s="5" t="s">
        <v>123</v>
      </c>
      <c r="C365" s="36">
        <v>9321.9818671102494</v>
      </c>
    </row>
    <row r="366" spans="1:3" ht="10.5" customHeight="1">
      <c r="A366" s="103"/>
      <c r="B366" s="5" t="s">
        <v>189</v>
      </c>
      <c r="C366" s="36">
        <v>12610.724809409996</v>
      </c>
    </row>
    <row r="367" spans="1:3" ht="10.5" customHeight="1">
      <c r="A367" s="103"/>
      <c r="B367" s="5" t="s">
        <v>124</v>
      </c>
      <c r="C367" s="36">
        <v>19439.917145444248</v>
      </c>
    </row>
    <row r="368" spans="1:3" ht="12.75" customHeight="1">
      <c r="A368" s="103"/>
      <c r="B368" s="5" t="s">
        <v>125</v>
      </c>
      <c r="C368" s="36">
        <v>28949.371713042299</v>
      </c>
    </row>
    <row r="369" spans="1:3" ht="20.25" customHeight="1">
      <c r="A369" s="108" t="s">
        <v>0</v>
      </c>
      <c r="B369" s="108"/>
      <c r="C369" s="108"/>
    </row>
    <row r="370" spans="1:3" ht="8.25" customHeight="1">
      <c r="A370" s="45"/>
      <c r="B370" s="45"/>
      <c r="C370" s="45"/>
    </row>
    <row r="371" spans="1:3" ht="17.25" customHeight="1">
      <c r="A371" s="107" t="s">
        <v>900</v>
      </c>
      <c r="B371" s="107"/>
      <c r="C371" s="107"/>
    </row>
    <row r="372" spans="1:3" ht="15.75" customHeight="1">
      <c r="A372" s="4" t="s">
        <v>1</v>
      </c>
      <c r="B372" s="4" t="s">
        <v>2</v>
      </c>
      <c r="C372" s="39" t="s">
        <v>527</v>
      </c>
    </row>
    <row r="373" spans="1:3" ht="27" customHeight="1">
      <c r="A373" s="100" t="s">
        <v>546</v>
      </c>
      <c r="B373" s="101"/>
      <c r="C373" s="102"/>
    </row>
    <row r="374" spans="1:3" ht="14.1" customHeight="1">
      <c r="A374" s="97"/>
      <c r="B374" s="22" t="s">
        <v>128</v>
      </c>
      <c r="C374" s="36">
        <v>22602.160662213599</v>
      </c>
    </row>
    <row r="375" spans="1:3" ht="14.1" customHeight="1">
      <c r="A375" s="98"/>
      <c r="B375" s="16" t="s">
        <v>129</v>
      </c>
      <c r="C375" s="36">
        <v>23912.707802782497</v>
      </c>
    </row>
    <row r="376" spans="1:3" ht="15" customHeight="1">
      <c r="A376" s="98"/>
      <c r="B376" s="16" t="s">
        <v>130</v>
      </c>
      <c r="C376" s="36">
        <v>24708.289374685799</v>
      </c>
    </row>
    <row r="377" spans="1:3" ht="14.1" customHeight="1">
      <c r="A377" s="98"/>
      <c r="B377" s="16" t="s">
        <v>131</v>
      </c>
      <c r="C377" s="36">
        <v>26536.819460299193</v>
      </c>
    </row>
    <row r="378" spans="1:3" ht="14.1" customHeight="1">
      <c r="A378" s="98"/>
      <c r="B378" s="16" t="s">
        <v>132</v>
      </c>
      <c r="C378" s="36">
        <v>29699.029905386396</v>
      </c>
    </row>
    <row r="379" spans="1:3" ht="14.1" customHeight="1">
      <c r="A379" s="98"/>
      <c r="B379" s="16" t="s">
        <v>133</v>
      </c>
      <c r="C379" s="36">
        <v>27674.370355144492</v>
      </c>
    </row>
    <row r="380" spans="1:3" ht="14.1" customHeight="1">
      <c r="A380" s="98"/>
      <c r="B380" s="16" t="s">
        <v>134</v>
      </c>
      <c r="C380" s="36">
        <v>34244.204524136112</v>
      </c>
    </row>
    <row r="381" spans="1:3" ht="14.1" customHeight="1">
      <c r="A381" s="98"/>
      <c r="B381" s="16" t="s">
        <v>135</v>
      </c>
      <c r="C381" s="36">
        <v>34967.3690629458</v>
      </c>
    </row>
    <row r="382" spans="1:3" ht="14.1" customHeight="1">
      <c r="A382" s="98"/>
      <c r="B382" s="16" t="s">
        <v>136</v>
      </c>
      <c r="C382" s="36">
        <v>39170.574358753503</v>
      </c>
    </row>
    <row r="383" spans="1:3" ht="14.25" customHeight="1">
      <c r="A383" s="98"/>
      <c r="B383" s="16" t="s">
        <v>137</v>
      </c>
      <c r="C383" s="36">
        <v>42574.174914152711</v>
      </c>
    </row>
    <row r="384" spans="1:3" ht="14.1" customHeight="1">
      <c r="A384" s="98"/>
      <c r="B384" s="16" t="s">
        <v>138</v>
      </c>
      <c r="C384" s="36">
        <v>43366.739109677103</v>
      </c>
    </row>
    <row r="385" spans="1:3" ht="14.1" customHeight="1">
      <c r="A385" s="98"/>
      <c r="B385" s="16" t="s">
        <v>139</v>
      </c>
      <c r="C385" s="36">
        <v>42803.495518949101</v>
      </c>
    </row>
    <row r="386" spans="1:3" ht="14.1" customHeight="1">
      <c r="A386" s="98"/>
      <c r="B386" s="16" t="s">
        <v>140</v>
      </c>
      <c r="C386" s="36">
        <v>44048.666171308512</v>
      </c>
    </row>
    <row r="387" spans="1:3" ht="14.1" customHeight="1">
      <c r="A387" s="98"/>
      <c r="B387" s="17" t="s">
        <v>141</v>
      </c>
      <c r="C387" s="36">
        <v>47495.515788138597</v>
      </c>
    </row>
    <row r="388" spans="1:3" ht="14.1" customHeight="1">
      <c r="A388" s="98"/>
      <c r="B388" s="17" t="s">
        <v>142</v>
      </c>
      <c r="C388" s="36">
        <v>48915.694270474203</v>
      </c>
    </row>
    <row r="389" spans="1:3" ht="14.1" customHeight="1">
      <c r="A389" s="98"/>
      <c r="B389" s="17" t="s">
        <v>143</v>
      </c>
      <c r="C389" s="36">
        <v>43477.376243570106</v>
      </c>
    </row>
    <row r="390" spans="1:3" ht="14.1" customHeight="1">
      <c r="A390" s="98"/>
      <c r="B390" s="17" t="s">
        <v>144</v>
      </c>
      <c r="C390" s="36">
        <v>44534.463768311391</v>
      </c>
    </row>
    <row r="391" spans="1:3" ht="14.1" customHeight="1">
      <c r="A391" s="98"/>
      <c r="B391" s="16" t="s">
        <v>145</v>
      </c>
      <c r="C391" s="36">
        <v>47807.311347291594</v>
      </c>
    </row>
    <row r="392" spans="1:3" ht="14.1" customHeight="1">
      <c r="A392" s="98"/>
      <c r="B392" s="16" t="s">
        <v>146</v>
      </c>
      <c r="C392" s="36">
        <v>48231.755624590209</v>
      </c>
    </row>
    <row r="393" spans="1:3" ht="14.1" customHeight="1">
      <c r="A393" s="98"/>
      <c r="B393" s="16" t="s">
        <v>147</v>
      </c>
      <c r="C393" s="36">
        <v>48049.707249729894</v>
      </c>
    </row>
    <row r="394" spans="1:3" ht="14.1" customHeight="1">
      <c r="A394" s="98"/>
      <c r="B394" s="16" t="s">
        <v>148</v>
      </c>
      <c r="C394" s="36">
        <v>50376.10443786181</v>
      </c>
    </row>
    <row r="395" spans="1:3" ht="14.1" customHeight="1">
      <c r="A395" s="98"/>
      <c r="B395" s="16" t="s">
        <v>149</v>
      </c>
      <c r="C395" s="36">
        <v>54514.939037586293</v>
      </c>
    </row>
    <row r="396" spans="1:3" ht="14.1" customHeight="1">
      <c r="A396" s="98"/>
      <c r="B396" s="16" t="s">
        <v>150</v>
      </c>
      <c r="C396" s="36">
        <v>56314.301151536994</v>
      </c>
    </row>
    <row r="397" spans="1:3" ht="14.1" customHeight="1">
      <c r="A397" s="98"/>
      <c r="B397" s="16" t="s">
        <v>151</v>
      </c>
      <c r="C397" s="36">
        <v>68268.140572612509</v>
      </c>
    </row>
    <row r="398" spans="1:3" ht="14.1" customHeight="1">
      <c r="A398" s="98"/>
      <c r="B398" s="16" t="s">
        <v>152</v>
      </c>
      <c r="C398" s="36">
        <v>72965.189802433495</v>
      </c>
    </row>
    <row r="399" spans="1:3" ht="14.1" customHeight="1">
      <c r="A399" s="98"/>
      <c r="B399" s="16" t="s">
        <v>153</v>
      </c>
      <c r="C399" s="36">
        <v>75037.121582611493</v>
      </c>
    </row>
    <row r="400" spans="1:3" ht="14.1" customHeight="1">
      <c r="A400" s="98"/>
      <c r="B400" s="16" t="s">
        <v>154</v>
      </c>
      <c r="C400" s="36">
        <v>86128.997151447911</v>
      </c>
    </row>
    <row r="401" spans="1:3" ht="14.1" customHeight="1">
      <c r="A401" s="98"/>
      <c r="B401" s="16" t="s">
        <v>155</v>
      </c>
      <c r="C401" s="36">
        <v>72705.695433848101</v>
      </c>
    </row>
    <row r="402" spans="1:3" ht="14.1" customHeight="1">
      <c r="A402" s="98"/>
      <c r="B402" s="16" t="s">
        <v>156</v>
      </c>
      <c r="C402" s="36">
        <v>78319.0212907284</v>
      </c>
    </row>
    <row r="403" spans="1:3" ht="14.1" customHeight="1">
      <c r="A403" s="98"/>
      <c r="B403" s="16" t="s">
        <v>157</v>
      </c>
      <c r="C403" s="36">
        <v>80996.439930938999</v>
      </c>
    </row>
    <row r="404" spans="1:3" ht="14.1" customHeight="1">
      <c r="A404" s="98"/>
      <c r="B404" s="16" t="s">
        <v>158</v>
      </c>
      <c r="C404" s="36">
        <v>94897.492908531305</v>
      </c>
    </row>
    <row r="405" spans="1:3" ht="14.1" customHeight="1">
      <c r="A405" s="98"/>
      <c r="B405" s="17" t="s">
        <v>159</v>
      </c>
      <c r="C405" s="36">
        <v>97146.444102938098</v>
      </c>
    </row>
    <row r="406" spans="1:3" ht="15" customHeight="1">
      <c r="A406" s="98"/>
      <c r="B406" s="17" t="s">
        <v>160</v>
      </c>
      <c r="C406" s="36">
        <v>99386.343168208186</v>
      </c>
    </row>
    <row r="407" spans="1:3" ht="14.1" customHeight="1">
      <c r="A407" s="98"/>
      <c r="B407" s="17" t="s">
        <v>161</v>
      </c>
      <c r="C407" s="36">
        <v>99853.030714811393</v>
      </c>
    </row>
    <row r="408" spans="1:3" ht="14.1" customHeight="1">
      <c r="A408" s="98"/>
      <c r="B408" s="17" t="s">
        <v>162</v>
      </c>
      <c r="C408" s="36">
        <v>111106.8388159821</v>
      </c>
    </row>
    <row r="409" spans="1:3" ht="14.1" customHeight="1">
      <c r="A409" s="98"/>
      <c r="B409" s="17" t="s">
        <v>163</v>
      </c>
      <c r="C409" s="36">
        <v>127212.588134424</v>
      </c>
    </row>
    <row r="410" spans="1:3" ht="15" customHeight="1">
      <c r="A410" s="98"/>
      <c r="B410" s="16" t="s">
        <v>164</v>
      </c>
      <c r="C410" s="36">
        <v>133304.67104342306</v>
      </c>
    </row>
    <row r="411" spans="1:3" ht="14.1" customHeight="1">
      <c r="A411" s="98"/>
      <c r="B411" s="16" t="s">
        <v>607</v>
      </c>
      <c r="C411" s="36">
        <v>138374.8691521014</v>
      </c>
    </row>
    <row r="412" spans="1:3" ht="14.1" customHeight="1">
      <c r="A412" s="98"/>
      <c r="B412" s="16" t="s">
        <v>608</v>
      </c>
      <c r="C412" s="36">
        <v>151297.28639080381</v>
      </c>
    </row>
    <row r="413" spans="1:3" ht="14.1" customHeight="1">
      <c r="A413" s="98"/>
      <c r="B413" s="16" t="s">
        <v>609</v>
      </c>
      <c r="C413" s="36">
        <v>273356.19567006663</v>
      </c>
    </row>
    <row r="414" spans="1:3" ht="14.1" customHeight="1">
      <c r="A414" s="98"/>
      <c r="B414" s="16" t="s">
        <v>610</v>
      </c>
      <c r="C414" s="36">
        <v>279691.68027363031</v>
      </c>
    </row>
    <row r="415" spans="1:3" ht="14.1" customHeight="1">
      <c r="A415" s="98"/>
      <c r="B415" s="16" t="s">
        <v>611</v>
      </c>
      <c r="C415" s="36">
        <v>289512.2345948235</v>
      </c>
    </row>
    <row r="416" spans="1:3" ht="14.1" customHeight="1">
      <c r="A416" s="98"/>
      <c r="B416" s="16" t="s">
        <v>612</v>
      </c>
      <c r="C416" s="36">
        <v>317828.30032654741</v>
      </c>
    </row>
    <row r="417" spans="1:3" ht="14.1" customHeight="1">
      <c r="A417" s="98"/>
      <c r="B417" s="16" t="s">
        <v>611</v>
      </c>
      <c r="C417" s="36">
        <v>333493.51269366988</v>
      </c>
    </row>
    <row r="418" spans="1:3" ht="14.1" customHeight="1">
      <c r="A418" s="99"/>
      <c r="B418" s="16" t="s">
        <v>165</v>
      </c>
      <c r="C418" s="36">
        <v>349178.84090331837</v>
      </c>
    </row>
    <row r="419" spans="1:3" ht="23.25" customHeight="1">
      <c r="A419" s="108" t="s">
        <v>0</v>
      </c>
      <c r="B419" s="108"/>
      <c r="C419" s="108"/>
    </row>
    <row r="420" spans="1:3" ht="6" customHeight="1">
      <c r="A420" s="52"/>
      <c r="B420" s="52"/>
      <c r="C420" s="52"/>
    </row>
    <row r="421" spans="1:3" ht="16.5" customHeight="1">
      <c r="A421" s="107" t="s">
        <v>900</v>
      </c>
      <c r="B421" s="107"/>
      <c r="C421" s="107"/>
    </row>
    <row r="422" spans="1:3" ht="15" customHeight="1">
      <c r="A422" s="4" t="s">
        <v>1</v>
      </c>
      <c r="B422" s="4" t="s">
        <v>2</v>
      </c>
      <c r="C422" s="39" t="s">
        <v>527</v>
      </c>
    </row>
    <row r="423" spans="1:3" ht="20.25" customHeight="1">
      <c r="A423" s="100" t="s">
        <v>545</v>
      </c>
      <c r="B423" s="101"/>
      <c r="C423" s="102"/>
    </row>
    <row r="424" spans="1:3" ht="14.1" customHeight="1">
      <c r="A424" s="97"/>
      <c r="B424" s="7" t="s">
        <v>118</v>
      </c>
      <c r="C424" s="36">
        <v>3432.9421493640002</v>
      </c>
    </row>
    <row r="425" spans="1:3" ht="14.1" customHeight="1">
      <c r="A425" s="98"/>
      <c r="B425" s="7" t="s">
        <v>119</v>
      </c>
      <c r="C425" s="36">
        <v>3834.701836056</v>
      </c>
    </row>
    <row r="426" spans="1:3" ht="14.1" customHeight="1">
      <c r="A426" s="98"/>
      <c r="B426" s="7" t="s">
        <v>120</v>
      </c>
      <c r="C426" s="36">
        <v>4577.8148746199995</v>
      </c>
    </row>
    <row r="427" spans="1:3" ht="14.1" customHeight="1">
      <c r="A427" s="98"/>
      <c r="B427" s="7" t="s">
        <v>126</v>
      </c>
      <c r="C427" s="36">
        <v>5003.059758254999</v>
      </c>
    </row>
    <row r="428" spans="1:3" ht="14.1" customHeight="1">
      <c r="A428" s="98"/>
      <c r="B428" s="7" t="s">
        <v>127</v>
      </c>
      <c r="C428" s="36">
        <v>5480.0534576384998</v>
      </c>
    </row>
    <row r="429" spans="1:3" ht="21" customHeight="1">
      <c r="A429" s="100" t="s">
        <v>166</v>
      </c>
      <c r="B429" s="101"/>
      <c r="C429" s="102"/>
    </row>
    <row r="430" spans="1:3" ht="14.45" customHeight="1">
      <c r="A430" s="97"/>
      <c r="B430" s="7" t="s">
        <v>167</v>
      </c>
      <c r="C430" s="36">
        <v>10764.762515324999</v>
      </c>
    </row>
    <row r="431" spans="1:3" ht="14.45" customHeight="1">
      <c r="A431" s="98"/>
      <c r="B431" s="23" t="s">
        <v>168</v>
      </c>
      <c r="C431" s="36">
        <v>10704.2304198375</v>
      </c>
    </row>
    <row r="432" spans="1:3" ht="14.45" customHeight="1">
      <c r="A432" s="98"/>
      <c r="B432" s="23" t="s">
        <v>169</v>
      </c>
      <c r="C432" s="36">
        <v>10867.584156975001</v>
      </c>
    </row>
    <row r="433" spans="1:3" ht="14.45" customHeight="1">
      <c r="A433" s="98"/>
      <c r="B433" s="23" t="s">
        <v>170</v>
      </c>
      <c r="C433" s="36">
        <v>11576.5559602875</v>
      </c>
    </row>
    <row r="434" spans="1:3" ht="14.45" customHeight="1">
      <c r="A434" s="98"/>
      <c r="B434" s="23" t="s">
        <v>171</v>
      </c>
      <c r="C434" s="36">
        <v>11873.4119902125</v>
      </c>
    </row>
    <row r="435" spans="1:3" ht="14.45" customHeight="1">
      <c r="A435" s="98"/>
      <c r="B435" s="23" t="s">
        <v>172</v>
      </c>
      <c r="C435" s="36">
        <v>13674.449132662498</v>
      </c>
    </row>
    <row r="436" spans="1:3" ht="14.45" customHeight="1">
      <c r="A436" s="98"/>
      <c r="B436" s="23" t="s">
        <v>173</v>
      </c>
      <c r="C436" s="36">
        <v>18136.4108562</v>
      </c>
    </row>
    <row r="437" spans="1:3" ht="14.45" customHeight="1">
      <c r="A437" s="98"/>
      <c r="B437" s="23" t="s">
        <v>174</v>
      </c>
      <c r="C437" s="36">
        <v>17769.072249337496</v>
      </c>
    </row>
    <row r="438" spans="1:3" ht="14.45" customHeight="1">
      <c r="A438" s="98"/>
      <c r="B438" s="23" t="s">
        <v>175</v>
      </c>
      <c r="C438" s="36">
        <v>21161.357216999997</v>
      </c>
    </row>
    <row r="439" spans="1:3" ht="14.45" customHeight="1">
      <c r="A439" s="98"/>
      <c r="B439" s="23" t="s">
        <v>176</v>
      </c>
      <c r="C439" s="36">
        <v>28859.713032150001</v>
      </c>
    </row>
    <row r="440" spans="1:3" ht="14.45" customHeight="1">
      <c r="A440" s="98"/>
      <c r="B440" s="23" t="s">
        <v>177</v>
      </c>
      <c r="C440" s="36">
        <v>29486.593363499996</v>
      </c>
    </row>
    <row r="441" spans="1:3" ht="14.45" customHeight="1">
      <c r="A441" s="98"/>
      <c r="B441" s="23" t="s">
        <v>178</v>
      </c>
      <c r="C441" s="36">
        <v>15065.028915299999</v>
      </c>
    </row>
    <row r="442" spans="1:3" ht="12.75" customHeight="1">
      <c r="A442" s="98"/>
      <c r="B442" s="7" t="s">
        <v>179</v>
      </c>
      <c r="C442" s="36">
        <v>14878.4573881125</v>
      </c>
    </row>
    <row r="443" spans="1:3" ht="12.75" customHeight="1">
      <c r="A443" s="98"/>
      <c r="B443" s="7" t="s">
        <v>180</v>
      </c>
      <c r="C443" s="36">
        <v>14915.771693549996</v>
      </c>
    </row>
    <row r="444" spans="1:3" ht="12.75" customHeight="1">
      <c r="A444" s="98"/>
      <c r="B444" s="7" t="s">
        <v>181</v>
      </c>
      <c r="C444" s="36">
        <v>15876.822360262502</v>
      </c>
    </row>
    <row r="445" spans="1:3" ht="12.75" customHeight="1">
      <c r="A445" s="98"/>
      <c r="B445" s="7" t="s">
        <v>182</v>
      </c>
      <c r="C445" s="36">
        <v>15921.599526787495</v>
      </c>
    </row>
    <row r="446" spans="1:3" ht="14.45" customHeight="1">
      <c r="A446" s="98"/>
      <c r="B446" s="7" t="s">
        <v>183</v>
      </c>
      <c r="C446" s="36">
        <v>17722.636669237501</v>
      </c>
    </row>
    <row r="447" spans="1:3" ht="14.45" customHeight="1">
      <c r="A447" s="98"/>
      <c r="B447" s="7" t="s">
        <v>184</v>
      </c>
      <c r="C447" s="36">
        <v>22184.598392774999</v>
      </c>
    </row>
    <row r="448" spans="1:3" ht="14.45" customHeight="1">
      <c r="A448" s="98"/>
      <c r="B448" s="7" t="s">
        <v>185</v>
      </c>
      <c r="C448" s="36">
        <v>22826.404446299995</v>
      </c>
    </row>
    <row r="449" spans="1:3" ht="14.45" customHeight="1">
      <c r="A449" s="98"/>
      <c r="B449" s="7" t="s">
        <v>186</v>
      </c>
      <c r="C449" s="36">
        <v>25966.610550562495</v>
      </c>
    </row>
    <row r="450" spans="1:3" ht="14.45" customHeight="1">
      <c r="A450" s="98"/>
      <c r="B450" s="7" t="s">
        <v>187</v>
      </c>
      <c r="C450" s="36">
        <v>33833.295343574995</v>
      </c>
    </row>
    <row r="451" spans="1:3" ht="14.45" customHeight="1">
      <c r="A451" s="98"/>
      <c r="B451" s="7" t="s">
        <v>188</v>
      </c>
      <c r="C451" s="36">
        <v>34358.183240062499</v>
      </c>
    </row>
    <row r="452" spans="1:3" ht="14.45" customHeight="1">
      <c r="A452" s="98"/>
      <c r="B452" s="7" t="s">
        <v>117</v>
      </c>
      <c r="C452" s="36">
        <v>16409.173117837498</v>
      </c>
    </row>
    <row r="453" spans="1:3" ht="14.45" customHeight="1">
      <c r="A453" s="98"/>
      <c r="B453" s="5" t="s">
        <v>118</v>
      </c>
      <c r="C453" s="36">
        <v>15340.325568750002</v>
      </c>
    </row>
    <row r="454" spans="1:3" ht="14.45" customHeight="1">
      <c r="A454" s="98"/>
      <c r="B454" s="5" t="s">
        <v>119</v>
      </c>
      <c r="C454" s="36">
        <v>15503.679305887499</v>
      </c>
    </row>
    <row r="455" spans="1:3" ht="14.45" customHeight="1">
      <c r="A455" s="98"/>
      <c r="B455" s="5" t="s">
        <v>120</v>
      </c>
      <c r="C455" s="36">
        <v>17221.795769587497</v>
      </c>
    </row>
    <row r="456" spans="1:3" ht="14.45" customHeight="1">
      <c r="A456" s="98"/>
      <c r="B456" s="5" t="s">
        <v>126</v>
      </c>
      <c r="C456" s="36">
        <v>16509.507139125002</v>
      </c>
    </row>
    <row r="457" spans="1:3" ht="14.45" customHeight="1">
      <c r="A457" s="98"/>
      <c r="B457" s="5" t="s">
        <v>127</v>
      </c>
      <c r="C457" s="36">
        <v>18310.544281574996</v>
      </c>
    </row>
    <row r="458" spans="1:3" ht="14.45" customHeight="1">
      <c r="A458" s="98"/>
      <c r="B458" s="5" t="s">
        <v>122</v>
      </c>
      <c r="C458" s="36">
        <v>22772.506005112493</v>
      </c>
    </row>
    <row r="459" spans="1:3" ht="14.45" customHeight="1">
      <c r="A459" s="98"/>
      <c r="B459" s="5" t="s">
        <v>123</v>
      </c>
      <c r="C459" s="36">
        <v>22657.246261649994</v>
      </c>
    </row>
    <row r="460" spans="1:3" ht="14.45" customHeight="1">
      <c r="A460" s="98"/>
      <c r="B460" s="5" t="s">
        <v>189</v>
      </c>
      <c r="C460" s="36">
        <v>17070.050927475</v>
      </c>
    </row>
    <row r="461" spans="1:3" ht="14.45" customHeight="1">
      <c r="A461" s="98"/>
      <c r="B461" s="5" t="s">
        <v>124</v>
      </c>
      <c r="C461" s="36">
        <v>34486.71029212499</v>
      </c>
    </row>
    <row r="462" spans="1:3" ht="14.45" customHeight="1">
      <c r="A462" s="99"/>
      <c r="B462" s="5" t="s">
        <v>125</v>
      </c>
      <c r="C462" s="36">
        <v>35011.598188612501</v>
      </c>
    </row>
    <row r="463" spans="1:3" ht="21.75" customHeight="1">
      <c r="A463" s="100" t="s">
        <v>616</v>
      </c>
      <c r="B463" s="101"/>
      <c r="C463" s="102"/>
    </row>
    <row r="464" spans="1:3" ht="14.1" customHeight="1">
      <c r="A464" s="97"/>
      <c r="B464" s="13" t="s">
        <v>617</v>
      </c>
      <c r="C464" s="36">
        <v>5228.4960000000001</v>
      </c>
    </row>
    <row r="465" spans="1:3" ht="14.1" customHeight="1">
      <c r="A465" s="98"/>
      <c r="B465" s="5" t="s">
        <v>618</v>
      </c>
      <c r="C465" s="36">
        <v>5555.2769999999991</v>
      </c>
    </row>
    <row r="466" spans="1:3" ht="14.1" customHeight="1">
      <c r="A466" s="98"/>
      <c r="B466" s="5" t="s">
        <v>619</v>
      </c>
      <c r="C466" s="36">
        <v>8767.5119999999988</v>
      </c>
    </row>
    <row r="467" spans="1:3" ht="15" customHeight="1">
      <c r="A467" s="99"/>
      <c r="B467" s="5" t="s">
        <v>620</v>
      </c>
      <c r="C467" s="36">
        <v>10090.401515999998</v>
      </c>
    </row>
    <row r="468" spans="1:3" ht="20.25" customHeight="1">
      <c r="A468" s="108" t="s">
        <v>0</v>
      </c>
      <c r="B468" s="108"/>
      <c r="C468" s="108"/>
    </row>
    <row r="469" spans="1:3" ht="7.5" customHeight="1">
      <c r="A469" s="45"/>
      <c r="B469" s="45"/>
      <c r="C469" s="45"/>
    </row>
    <row r="470" spans="1:3" ht="16.5" customHeight="1">
      <c r="A470" s="107" t="s">
        <v>900</v>
      </c>
      <c r="B470" s="107"/>
      <c r="C470" s="107"/>
    </row>
    <row r="471" spans="1:3" ht="18.75" customHeight="1">
      <c r="A471" s="4" t="s">
        <v>1</v>
      </c>
      <c r="B471" s="4" t="s">
        <v>2</v>
      </c>
      <c r="C471" s="39" t="s">
        <v>527</v>
      </c>
    </row>
    <row r="472" spans="1:3" ht="26.25" customHeight="1">
      <c r="A472" s="100" t="s">
        <v>190</v>
      </c>
      <c r="B472" s="101"/>
      <c r="C472" s="102"/>
    </row>
    <row r="473" spans="1:3" ht="14.45" customHeight="1">
      <c r="A473" s="97"/>
      <c r="B473" s="23" t="s">
        <v>191</v>
      </c>
      <c r="C473" s="36">
        <v>12862.112608799996</v>
      </c>
    </row>
    <row r="474" spans="1:3" ht="14.45" customHeight="1">
      <c r="A474" s="98"/>
      <c r="B474" s="7" t="s">
        <v>192</v>
      </c>
      <c r="C474" s="36">
        <v>13047.9216192</v>
      </c>
    </row>
    <row r="475" spans="1:3" ht="14.45" customHeight="1">
      <c r="A475" s="98"/>
      <c r="B475" s="7" t="s">
        <v>193</v>
      </c>
      <c r="C475" s="36">
        <v>13470.609952799998</v>
      </c>
    </row>
    <row r="476" spans="1:3" ht="14.45" customHeight="1">
      <c r="A476" s="98"/>
      <c r="B476" s="7" t="s">
        <v>173</v>
      </c>
      <c r="C476" s="36">
        <v>14365.101048479999</v>
      </c>
    </row>
    <row r="477" spans="1:3" ht="14.45" customHeight="1">
      <c r="A477" s="98"/>
      <c r="B477" s="7" t="s">
        <v>175</v>
      </c>
      <c r="C477" s="36">
        <v>14821.474056479996</v>
      </c>
    </row>
    <row r="478" spans="1:3" ht="14.45" customHeight="1">
      <c r="A478" s="98"/>
      <c r="B478" s="7" t="s">
        <v>194</v>
      </c>
      <c r="C478" s="36">
        <v>14973.598392479998</v>
      </c>
    </row>
    <row r="479" spans="1:3" ht="14.45" customHeight="1">
      <c r="A479" s="98"/>
      <c r="B479" s="7" t="s">
        <v>195</v>
      </c>
      <c r="C479" s="36">
        <v>16038.46874448</v>
      </c>
    </row>
    <row r="480" spans="1:3" ht="14.45" customHeight="1">
      <c r="A480" s="98"/>
      <c r="B480" s="7" t="s">
        <v>196</v>
      </c>
      <c r="C480" s="36">
        <v>17093.451014639995</v>
      </c>
    </row>
    <row r="481" spans="1:3" ht="14.45" customHeight="1">
      <c r="A481" s="98"/>
      <c r="B481" s="7" t="s">
        <v>197</v>
      </c>
      <c r="C481" s="36">
        <v>16396.721555759996</v>
      </c>
    </row>
    <row r="482" spans="1:3" ht="14.45" customHeight="1">
      <c r="A482" s="98"/>
      <c r="B482" s="7" t="s">
        <v>181</v>
      </c>
      <c r="C482" s="36">
        <v>17549.824022639998</v>
      </c>
    </row>
    <row r="483" spans="1:3" ht="14.45" customHeight="1">
      <c r="A483" s="98"/>
      <c r="B483" s="7" t="s">
        <v>198</v>
      </c>
      <c r="C483" s="36">
        <v>17187.768102959999</v>
      </c>
    </row>
    <row r="484" spans="1:3" ht="14.45" customHeight="1">
      <c r="A484" s="98"/>
      <c r="B484" s="7" t="s">
        <v>184</v>
      </c>
      <c r="C484" s="36">
        <v>18082.259198639997</v>
      </c>
    </row>
    <row r="485" spans="1:3" ht="14.45" customHeight="1">
      <c r="A485" s="98"/>
      <c r="B485" s="7" t="s">
        <v>186</v>
      </c>
      <c r="C485" s="36">
        <v>18538.632206639995</v>
      </c>
    </row>
    <row r="486" spans="1:3" ht="14.45" customHeight="1">
      <c r="A486" s="98"/>
      <c r="B486" s="7" t="s">
        <v>199</v>
      </c>
      <c r="C486" s="36">
        <v>18690.756542639996</v>
      </c>
    </row>
    <row r="487" spans="1:3" ht="14.45" customHeight="1">
      <c r="A487" s="98"/>
      <c r="B487" s="7" t="s">
        <v>200</v>
      </c>
      <c r="C487" s="36">
        <v>19451.37822264</v>
      </c>
    </row>
    <row r="488" spans="1:3" ht="14.45" customHeight="1">
      <c r="A488" s="98"/>
      <c r="B488" s="7" t="s">
        <v>201</v>
      </c>
      <c r="C488" s="36">
        <v>19755.626894639998</v>
      </c>
    </row>
    <row r="489" spans="1:3" ht="14.45" customHeight="1">
      <c r="A489" s="98"/>
      <c r="B489" s="7" t="s">
        <v>202</v>
      </c>
      <c r="C489" s="36">
        <v>16664.460387120002</v>
      </c>
    </row>
    <row r="490" spans="1:3" ht="14.45" customHeight="1">
      <c r="A490" s="98"/>
      <c r="B490" s="7" t="s">
        <v>203</v>
      </c>
      <c r="C490" s="36">
        <v>16583.834489039997</v>
      </c>
    </row>
    <row r="491" spans="1:3" ht="14.45" customHeight="1">
      <c r="A491" s="98"/>
      <c r="B491" s="7" t="s">
        <v>120</v>
      </c>
      <c r="C491" s="36">
        <v>18046.509979679999</v>
      </c>
    </row>
    <row r="492" spans="1:3" ht="14.45" customHeight="1">
      <c r="A492" s="98"/>
      <c r="B492" s="7" t="s">
        <v>204</v>
      </c>
      <c r="C492" s="36">
        <v>17272.957731119997</v>
      </c>
    </row>
    <row r="493" spans="1:3" ht="14.45" customHeight="1">
      <c r="A493" s="98"/>
      <c r="B493" s="7" t="s">
        <v>122</v>
      </c>
      <c r="C493" s="36">
        <v>18064.764900000002</v>
      </c>
    </row>
    <row r="494" spans="1:3" ht="14.45" customHeight="1">
      <c r="A494" s="98"/>
      <c r="B494" s="7" t="s">
        <v>189</v>
      </c>
      <c r="C494" s="36">
        <v>18521.137908000001</v>
      </c>
    </row>
    <row r="495" spans="1:3" ht="14.45" customHeight="1">
      <c r="A495" s="98"/>
      <c r="B495" s="7" t="s">
        <v>205</v>
      </c>
      <c r="C495" s="36">
        <v>19187.442499679997</v>
      </c>
    </row>
    <row r="496" spans="1:3" ht="14.45" customHeight="1">
      <c r="A496" s="98"/>
      <c r="B496" s="7" t="s">
        <v>206</v>
      </c>
      <c r="C496" s="36">
        <v>19948.064179679997</v>
      </c>
    </row>
    <row r="497" spans="1:3" ht="14.45" customHeight="1">
      <c r="A497" s="99"/>
      <c r="B497" s="24" t="s">
        <v>207</v>
      </c>
      <c r="C497" s="36">
        <v>20252.312851679995</v>
      </c>
    </row>
    <row r="498" spans="1:3" ht="27" customHeight="1">
      <c r="A498" s="109" t="s">
        <v>208</v>
      </c>
      <c r="B498" s="110"/>
      <c r="C498" s="111"/>
    </row>
    <row r="499" spans="1:3" ht="14.1" customHeight="1">
      <c r="A499" s="97"/>
      <c r="B499" s="5" t="s">
        <v>209</v>
      </c>
      <c r="C499" s="36">
        <v>10326.279599999998</v>
      </c>
    </row>
    <row r="500" spans="1:3" ht="14.1" customHeight="1">
      <c r="A500" s="98"/>
      <c r="B500" s="5" t="s">
        <v>210</v>
      </c>
      <c r="C500" s="36">
        <v>10326.279599999998</v>
      </c>
    </row>
    <row r="501" spans="1:3" ht="14.1" customHeight="1">
      <c r="A501" s="98"/>
      <c r="B501" s="5" t="s">
        <v>211</v>
      </c>
      <c r="C501" s="36">
        <v>10764.166139999998</v>
      </c>
    </row>
    <row r="502" spans="1:3" ht="14.1" customHeight="1">
      <c r="A502" s="98"/>
      <c r="B502" s="5" t="s">
        <v>212</v>
      </c>
      <c r="C502" s="36">
        <v>10764.166139999998</v>
      </c>
    </row>
    <row r="503" spans="1:3" ht="14.1" customHeight="1">
      <c r="A503" s="98"/>
      <c r="B503" s="5" t="s">
        <v>213</v>
      </c>
      <c r="C503" s="36">
        <v>10816.4511</v>
      </c>
    </row>
    <row r="504" spans="1:3" ht="14.1" customHeight="1">
      <c r="A504" s="98"/>
      <c r="B504" s="5" t="s">
        <v>214</v>
      </c>
      <c r="C504" s="36">
        <v>10816.4511</v>
      </c>
    </row>
    <row r="505" spans="1:3" ht="14.1" customHeight="1">
      <c r="A505" s="98"/>
      <c r="B505" s="5" t="s">
        <v>215</v>
      </c>
      <c r="C505" s="36">
        <v>12591.961199999998</v>
      </c>
    </row>
    <row r="506" spans="1:3" ht="14.1" customHeight="1">
      <c r="A506" s="98"/>
      <c r="B506" s="5" t="s">
        <v>216</v>
      </c>
      <c r="C506" s="36">
        <v>12591.961199999998</v>
      </c>
    </row>
    <row r="507" spans="1:3" ht="14.1" customHeight="1">
      <c r="A507" s="98"/>
      <c r="B507" s="5" t="s">
        <v>217</v>
      </c>
      <c r="C507" s="36">
        <v>14868.535499999998</v>
      </c>
    </row>
    <row r="508" spans="1:3" ht="14.1" customHeight="1">
      <c r="A508" s="98"/>
      <c r="B508" s="5" t="s">
        <v>218</v>
      </c>
      <c r="C508" s="36">
        <v>14868.535499999998</v>
      </c>
    </row>
    <row r="509" spans="1:3" ht="14.1" customHeight="1">
      <c r="A509" s="98"/>
      <c r="B509" s="5" t="s">
        <v>219</v>
      </c>
      <c r="C509" s="36">
        <v>12777.1371</v>
      </c>
    </row>
    <row r="510" spans="1:3" ht="14.1" customHeight="1">
      <c r="A510" s="98"/>
      <c r="B510" s="5" t="s">
        <v>220</v>
      </c>
      <c r="C510" s="36">
        <v>12777.1371</v>
      </c>
    </row>
    <row r="511" spans="1:3" ht="14.1" customHeight="1">
      <c r="A511" s="98"/>
      <c r="B511" s="5" t="s">
        <v>901</v>
      </c>
      <c r="C511" s="36">
        <v>14487.290999999999</v>
      </c>
    </row>
    <row r="512" spans="1:3" ht="14.1" customHeight="1">
      <c r="A512" s="98"/>
      <c r="B512" s="5" t="s">
        <v>221</v>
      </c>
      <c r="C512" s="36">
        <v>16197.444899999999</v>
      </c>
    </row>
    <row r="513" spans="1:3" ht="14.1" customHeight="1">
      <c r="A513" s="98"/>
      <c r="B513" s="5" t="s">
        <v>222</v>
      </c>
      <c r="C513" s="36">
        <v>16197.444899999999</v>
      </c>
    </row>
    <row r="514" spans="1:3" ht="15.75" customHeight="1">
      <c r="A514" s="98"/>
      <c r="B514" s="5" t="s">
        <v>223</v>
      </c>
      <c r="C514" s="36">
        <v>18256.165199999999</v>
      </c>
    </row>
    <row r="515" spans="1:3" ht="14.1" customHeight="1">
      <c r="A515" s="99"/>
      <c r="B515" s="5" t="s">
        <v>224</v>
      </c>
      <c r="C515" s="36">
        <v>18256.165199999999</v>
      </c>
    </row>
    <row r="516" spans="1:3" ht="18.75" customHeight="1">
      <c r="A516" s="108" t="s">
        <v>0</v>
      </c>
      <c r="B516" s="108"/>
      <c r="C516" s="108"/>
    </row>
    <row r="517" spans="1:3" ht="18.75" customHeight="1">
      <c r="A517" s="107" t="s">
        <v>900</v>
      </c>
      <c r="B517" s="107"/>
      <c r="C517" s="107"/>
    </row>
    <row r="518" spans="1:3" ht="17.25" customHeight="1">
      <c r="A518" s="4" t="s">
        <v>1</v>
      </c>
      <c r="B518" s="4" t="s">
        <v>2</v>
      </c>
      <c r="C518" s="39" t="s">
        <v>527</v>
      </c>
    </row>
    <row r="519" spans="1:3" ht="24.75" customHeight="1">
      <c r="A519" s="124" t="s">
        <v>225</v>
      </c>
      <c r="B519" s="125"/>
      <c r="C519" s="126"/>
    </row>
    <row r="520" spans="1:3" ht="13.5" customHeight="1">
      <c r="A520" s="97"/>
      <c r="B520" s="22" t="s">
        <v>226</v>
      </c>
      <c r="C520" s="36">
        <v>3175.1108999999997</v>
      </c>
    </row>
    <row r="521" spans="1:3" ht="13.5" customHeight="1">
      <c r="A521" s="98"/>
      <c r="B521" s="16" t="s">
        <v>227</v>
      </c>
      <c r="C521" s="36">
        <v>3382.1833500000002</v>
      </c>
    </row>
    <row r="522" spans="1:3" ht="13.5" customHeight="1">
      <c r="A522" s="98"/>
      <c r="B522" s="16" t="s">
        <v>228</v>
      </c>
      <c r="C522" s="36">
        <v>3589.2558000000004</v>
      </c>
    </row>
    <row r="523" spans="1:3" ht="13.5" customHeight="1">
      <c r="A523" s="98"/>
      <c r="B523" s="16" t="s">
        <v>229</v>
      </c>
      <c r="C523" s="36">
        <v>3727.3040999999989</v>
      </c>
    </row>
    <row r="524" spans="1:3" ht="13.5" customHeight="1">
      <c r="A524" s="98"/>
      <c r="B524" s="16" t="s">
        <v>230</v>
      </c>
      <c r="C524" s="36">
        <v>4037.1458400000001</v>
      </c>
    </row>
    <row r="525" spans="1:3" ht="13.5" customHeight="1">
      <c r="A525" s="98"/>
      <c r="B525" s="17" t="s">
        <v>231</v>
      </c>
      <c r="C525" s="36">
        <v>4141.4489999999996</v>
      </c>
    </row>
    <row r="526" spans="1:3" ht="13.5" customHeight="1">
      <c r="A526" s="98"/>
      <c r="B526" s="17" t="s">
        <v>232</v>
      </c>
      <c r="C526" s="36">
        <v>4348.5214499999993</v>
      </c>
    </row>
    <row r="527" spans="1:3" ht="13.5" customHeight="1">
      <c r="A527" s="98"/>
      <c r="B527" s="16" t="s">
        <v>233</v>
      </c>
      <c r="C527" s="36">
        <v>4624.61805</v>
      </c>
    </row>
    <row r="528" spans="1:3" ht="13.5" customHeight="1">
      <c r="A528" s="98"/>
      <c r="B528" s="16" t="s">
        <v>613</v>
      </c>
      <c r="C528" s="36">
        <v>4762.6663499999995</v>
      </c>
    </row>
    <row r="529" spans="1:3" ht="13.5" customHeight="1">
      <c r="A529" s="98"/>
      <c r="B529" s="16" t="s">
        <v>234</v>
      </c>
      <c r="C529" s="36">
        <v>4969.7387999999992</v>
      </c>
    </row>
    <row r="530" spans="1:3" ht="13.5" customHeight="1">
      <c r="A530" s="98"/>
      <c r="B530" s="16" t="s">
        <v>235</v>
      </c>
      <c r="C530" s="36">
        <v>5521.9319999999998</v>
      </c>
    </row>
    <row r="531" spans="1:3" ht="13.5" customHeight="1">
      <c r="A531" s="98"/>
      <c r="B531" s="16" t="s">
        <v>236</v>
      </c>
      <c r="C531" s="36">
        <v>5798.0285999999996</v>
      </c>
    </row>
    <row r="532" spans="1:3" ht="13.5" customHeight="1">
      <c r="A532" s="98"/>
      <c r="B532" s="16" t="s">
        <v>614</v>
      </c>
      <c r="C532" s="36">
        <v>6074.1251999999995</v>
      </c>
    </row>
    <row r="533" spans="1:3" ht="13.5" customHeight="1">
      <c r="A533" s="98"/>
      <c r="B533" s="16" t="s">
        <v>237</v>
      </c>
      <c r="C533" s="36">
        <v>6419.2459500000004</v>
      </c>
    </row>
    <row r="534" spans="1:3" ht="13.5" customHeight="1">
      <c r="A534" s="98"/>
      <c r="B534" s="16" t="s">
        <v>238</v>
      </c>
      <c r="C534" s="36">
        <v>7385.5840499999995</v>
      </c>
    </row>
    <row r="535" spans="1:3" ht="13.5" customHeight="1">
      <c r="A535" s="98"/>
      <c r="B535" s="16" t="s">
        <v>239</v>
      </c>
      <c r="C535" s="36">
        <v>8213.8738499999981</v>
      </c>
    </row>
    <row r="536" spans="1:3" ht="13.5" customHeight="1">
      <c r="A536" s="98"/>
      <c r="B536" s="16" t="s">
        <v>615</v>
      </c>
      <c r="C536" s="36">
        <v>9387.2844000000005</v>
      </c>
    </row>
    <row r="537" spans="1:3" ht="21" customHeight="1">
      <c r="A537" s="109" t="s">
        <v>547</v>
      </c>
      <c r="B537" s="110"/>
      <c r="C537" s="111"/>
    </row>
    <row r="538" spans="1:3" ht="14.85" customHeight="1">
      <c r="A538" s="97"/>
      <c r="B538" s="5" t="s">
        <v>9</v>
      </c>
      <c r="C538" s="36">
        <v>83855.668103999997</v>
      </c>
    </row>
    <row r="539" spans="1:3" ht="14.85" customHeight="1">
      <c r="A539" s="98"/>
      <c r="B539" s="5" t="s">
        <v>23</v>
      </c>
      <c r="C539" s="36">
        <v>87562.636200000008</v>
      </c>
    </row>
    <row r="540" spans="1:3" ht="14.85" customHeight="1">
      <c r="A540" s="98"/>
      <c r="B540" s="5" t="s">
        <v>242</v>
      </c>
      <c r="C540" s="36">
        <v>91202.238503999994</v>
      </c>
    </row>
    <row r="541" spans="1:3" ht="14.85" customHeight="1">
      <c r="A541" s="98"/>
      <c r="B541" s="5" t="s">
        <v>24</v>
      </c>
      <c r="C541" s="36">
        <v>121667.10191999999</v>
      </c>
    </row>
    <row r="542" spans="1:3" ht="14.85" customHeight="1">
      <c r="A542" s="98"/>
      <c r="B542" s="7" t="s">
        <v>243</v>
      </c>
      <c r="C542" s="36">
        <v>122092.85087999997</v>
      </c>
    </row>
    <row r="543" spans="1:3" ht="14.85" customHeight="1">
      <c r="A543" s="98"/>
      <c r="B543" s="7" t="s">
        <v>36</v>
      </c>
      <c r="C543" s="36">
        <v>178448.44399200001</v>
      </c>
    </row>
    <row r="544" spans="1:3" ht="14.85" customHeight="1">
      <c r="A544" s="98"/>
      <c r="B544" s="7" t="s">
        <v>244</v>
      </c>
      <c r="C544" s="36">
        <v>180881.20627199998</v>
      </c>
    </row>
    <row r="545" spans="1:3" ht="14.85" customHeight="1">
      <c r="A545" s="98"/>
      <c r="B545" s="7" t="s">
        <v>37</v>
      </c>
      <c r="C545" s="36">
        <v>197946.94607999997</v>
      </c>
    </row>
    <row r="546" spans="1:3" ht="14.85" customHeight="1">
      <c r="A546" s="98"/>
      <c r="B546" s="7" t="s">
        <v>245</v>
      </c>
      <c r="C546" s="36">
        <v>223278.11999999997</v>
      </c>
    </row>
    <row r="547" spans="1:3" ht="14.85" customHeight="1">
      <c r="A547" s="98"/>
      <c r="B547" s="5" t="s">
        <v>38</v>
      </c>
      <c r="C547" s="36">
        <v>279742.46227199998</v>
      </c>
    </row>
    <row r="548" spans="1:3" ht="14.85" customHeight="1">
      <c r="A548" s="98"/>
      <c r="B548" s="5" t="s">
        <v>246</v>
      </c>
      <c r="C548" s="36">
        <v>293117.80867199996</v>
      </c>
    </row>
    <row r="549" spans="1:3" ht="14.85" customHeight="1">
      <c r="A549" s="98"/>
      <c r="B549" s="5" t="s">
        <v>621</v>
      </c>
      <c r="C549" s="36" t="s">
        <v>25</v>
      </c>
    </row>
    <row r="550" spans="1:3" ht="14.85" customHeight="1">
      <c r="A550" s="98"/>
      <c r="B550" s="5" t="s">
        <v>247</v>
      </c>
      <c r="C550" s="36">
        <v>378214.08861599996</v>
      </c>
    </row>
    <row r="551" spans="1:3" ht="14.85" customHeight="1">
      <c r="A551" s="98"/>
      <c r="B551" s="5" t="s">
        <v>248</v>
      </c>
      <c r="C551" s="36">
        <v>392895.91879199998</v>
      </c>
    </row>
    <row r="552" spans="1:3" ht="14.85" customHeight="1">
      <c r="A552" s="98"/>
      <c r="B552" s="5" t="s">
        <v>249</v>
      </c>
      <c r="C552" s="36">
        <v>504213.72861600009</v>
      </c>
    </row>
    <row r="553" spans="1:3" ht="14.85" customHeight="1">
      <c r="A553" s="98"/>
      <c r="B553" s="5" t="s">
        <v>250</v>
      </c>
      <c r="C553" s="36">
        <v>524603.5469999999</v>
      </c>
    </row>
    <row r="554" spans="1:3" ht="14.85" customHeight="1">
      <c r="A554" s="98"/>
      <c r="B554" s="5" t="s">
        <v>251</v>
      </c>
      <c r="C554" s="36">
        <v>651427.92000000004</v>
      </c>
    </row>
    <row r="555" spans="1:3" ht="14.85" customHeight="1">
      <c r="A555" s="98"/>
      <c r="B555" s="5" t="s">
        <v>252</v>
      </c>
      <c r="C555" s="36">
        <v>718251.29999999993</v>
      </c>
    </row>
    <row r="556" spans="1:3" ht="14.85" customHeight="1">
      <c r="A556" s="98"/>
      <c r="B556" s="5" t="s">
        <v>253</v>
      </c>
      <c r="C556" s="36">
        <v>789076.08</v>
      </c>
    </row>
    <row r="557" spans="1:3" ht="14.85" customHeight="1">
      <c r="A557" s="98"/>
      <c r="B557" s="5" t="s">
        <v>240</v>
      </c>
      <c r="C557" s="36">
        <v>867977.28575999988</v>
      </c>
    </row>
    <row r="558" spans="1:3" ht="14.85" customHeight="1">
      <c r="A558" s="98"/>
      <c r="B558" s="5" t="s">
        <v>254</v>
      </c>
      <c r="C558" s="36" t="s">
        <v>25</v>
      </c>
    </row>
    <row r="559" spans="1:3" ht="12.75" customHeight="1">
      <c r="A559" s="98"/>
      <c r="B559" s="5" t="s">
        <v>255</v>
      </c>
      <c r="C559" s="36" t="s">
        <v>25</v>
      </c>
    </row>
    <row r="560" spans="1:3" ht="12.75" customHeight="1">
      <c r="A560" s="98"/>
      <c r="B560" s="5" t="s">
        <v>256</v>
      </c>
      <c r="C560" s="36">
        <v>1393556.0183999999</v>
      </c>
    </row>
    <row r="561" spans="1:3" ht="13.5" customHeight="1">
      <c r="A561" s="98"/>
      <c r="B561" s="5" t="s">
        <v>241</v>
      </c>
      <c r="C561" s="36">
        <v>1410861.8066399998</v>
      </c>
    </row>
    <row r="562" spans="1:3" ht="12.75" customHeight="1">
      <c r="A562" s="98"/>
      <c r="B562" s="5" t="s">
        <v>257</v>
      </c>
      <c r="C562" s="36">
        <v>2132301.6</v>
      </c>
    </row>
    <row r="563" spans="1:3" ht="14.85" customHeight="1">
      <c r="A563" s="99"/>
      <c r="B563" s="5" t="s">
        <v>258</v>
      </c>
      <c r="C563" s="36">
        <v>2181207.5999999996</v>
      </c>
    </row>
    <row r="564" spans="1:3" ht="26.25" customHeight="1">
      <c r="A564" s="108" t="s">
        <v>0</v>
      </c>
      <c r="B564" s="108"/>
      <c r="C564" s="108"/>
    </row>
    <row r="565" spans="1:3">
      <c r="A565" s="107" t="s">
        <v>900</v>
      </c>
      <c r="B565" s="107"/>
      <c r="C565" s="107"/>
    </row>
    <row r="566" spans="1:3">
      <c r="A566" s="4" t="s">
        <v>1</v>
      </c>
      <c r="B566" s="4" t="s">
        <v>2</v>
      </c>
      <c r="C566" s="39" t="s">
        <v>527</v>
      </c>
    </row>
    <row r="567" spans="1:3" ht="18" customHeight="1">
      <c r="A567" s="112" t="s">
        <v>548</v>
      </c>
      <c r="B567" s="113"/>
      <c r="C567" s="114"/>
    </row>
    <row r="568" spans="1:3" ht="13.5" customHeight="1">
      <c r="A568" s="97"/>
      <c r="B568" s="13" t="s">
        <v>259</v>
      </c>
      <c r="C568" s="36" t="s">
        <v>25</v>
      </c>
    </row>
    <row r="569" spans="1:3" ht="13.5" customHeight="1">
      <c r="A569" s="98"/>
      <c r="B569" s="5" t="s">
        <v>260</v>
      </c>
      <c r="C569" s="36" t="s">
        <v>25</v>
      </c>
    </row>
    <row r="570" spans="1:3" ht="13.5" customHeight="1">
      <c r="A570" s="98"/>
      <c r="B570" s="5" t="s">
        <v>261</v>
      </c>
      <c r="C570" s="36" t="s">
        <v>25</v>
      </c>
    </row>
    <row r="571" spans="1:3" ht="13.5" customHeight="1">
      <c r="A571" s="98"/>
      <c r="B571" s="5" t="s">
        <v>262</v>
      </c>
      <c r="C571" s="36" t="s">
        <v>25</v>
      </c>
    </row>
    <row r="572" spans="1:3" ht="13.5" customHeight="1">
      <c r="A572" s="98"/>
      <c r="B572" s="5" t="s">
        <v>263</v>
      </c>
      <c r="C572" s="36" t="s">
        <v>25</v>
      </c>
    </row>
    <row r="573" spans="1:3" ht="13.5" customHeight="1">
      <c r="A573" s="98"/>
      <c r="B573" s="5" t="s">
        <v>264</v>
      </c>
      <c r="C573" s="36" t="s">
        <v>25</v>
      </c>
    </row>
    <row r="574" spans="1:3" ht="13.5" customHeight="1">
      <c r="A574" s="98"/>
      <c r="B574" s="5" t="s">
        <v>265</v>
      </c>
      <c r="C574" s="36" t="s">
        <v>25</v>
      </c>
    </row>
    <row r="575" spans="1:3" ht="13.5" customHeight="1">
      <c r="A575" s="98"/>
      <c r="B575" s="5" t="s">
        <v>266</v>
      </c>
      <c r="C575" s="36" t="s">
        <v>25</v>
      </c>
    </row>
    <row r="576" spans="1:3" ht="13.5" customHeight="1">
      <c r="A576" s="98"/>
      <c r="B576" s="5" t="s">
        <v>549</v>
      </c>
      <c r="C576" s="36" t="s">
        <v>25</v>
      </c>
    </row>
    <row r="577" spans="1:3" ht="13.5" customHeight="1">
      <c r="A577" s="98"/>
      <c r="B577" s="48" t="s">
        <v>550</v>
      </c>
      <c r="C577" s="36" t="s">
        <v>25</v>
      </c>
    </row>
    <row r="578" spans="1:3" ht="13.5" customHeight="1">
      <c r="A578" s="98"/>
      <c r="B578" s="48" t="s">
        <v>267</v>
      </c>
      <c r="C578" s="36" t="s">
        <v>25</v>
      </c>
    </row>
    <row r="579" spans="1:3" ht="13.5" customHeight="1">
      <c r="A579" s="98"/>
      <c r="B579" s="48" t="s">
        <v>268</v>
      </c>
      <c r="C579" s="36" t="s">
        <v>25</v>
      </c>
    </row>
    <row r="580" spans="1:3" ht="13.5" customHeight="1">
      <c r="A580" s="98"/>
      <c r="B580" s="49" t="s">
        <v>269</v>
      </c>
      <c r="C580" s="36" t="s">
        <v>25</v>
      </c>
    </row>
    <row r="581" spans="1:3" ht="13.5" customHeight="1">
      <c r="A581" s="98"/>
      <c r="B581" s="49" t="s">
        <v>270</v>
      </c>
      <c r="C581" s="36" t="s">
        <v>25</v>
      </c>
    </row>
    <row r="582" spans="1:3" ht="13.5" customHeight="1">
      <c r="A582" s="98"/>
      <c r="B582" s="48" t="s">
        <v>551</v>
      </c>
      <c r="C582" s="36" t="s">
        <v>25</v>
      </c>
    </row>
    <row r="583" spans="1:3" ht="13.5" customHeight="1">
      <c r="A583" s="98"/>
      <c r="B583" s="48" t="s">
        <v>271</v>
      </c>
      <c r="C583" s="36" t="s">
        <v>25</v>
      </c>
    </row>
    <row r="584" spans="1:3" ht="13.5" customHeight="1">
      <c r="A584" s="98"/>
      <c r="B584" s="48" t="s">
        <v>272</v>
      </c>
      <c r="C584" s="36" t="s">
        <v>25</v>
      </c>
    </row>
    <row r="585" spans="1:3" ht="13.5" customHeight="1">
      <c r="A585" s="98"/>
      <c r="B585" s="48" t="s">
        <v>552</v>
      </c>
      <c r="C585" s="36" t="s">
        <v>25</v>
      </c>
    </row>
    <row r="586" spans="1:3" ht="13.5" customHeight="1">
      <c r="A586" s="98"/>
      <c r="B586" s="48" t="s">
        <v>553</v>
      </c>
      <c r="C586" s="36" t="s">
        <v>25</v>
      </c>
    </row>
    <row r="587" spans="1:3" ht="13.5" customHeight="1">
      <c r="A587" s="98"/>
      <c r="B587" s="49" t="s">
        <v>273</v>
      </c>
      <c r="C587" s="36" t="s">
        <v>25</v>
      </c>
    </row>
    <row r="588" spans="1:3" ht="13.5" customHeight="1">
      <c r="A588" s="98"/>
      <c r="B588" s="49" t="s">
        <v>274</v>
      </c>
      <c r="C588" s="36" t="s">
        <v>25</v>
      </c>
    </row>
    <row r="589" spans="1:3" ht="13.5" customHeight="1">
      <c r="A589" s="98"/>
      <c r="B589" s="49" t="s">
        <v>554</v>
      </c>
      <c r="C589" s="36" t="s">
        <v>25</v>
      </c>
    </row>
    <row r="590" spans="1:3" ht="13.5" customHeight="1">
      <c r="A590" s="98"/>
      <c r="B590" s="48" t="s">
        <v>555</v>
      </c>
      <c r="C590" s="36" t="s">
        <v>25</v>
      </c>
    </row>
    <row r="591" spans="1:3" ht="13.5" customHeight="1">
      <c r="A591" s="98"/>
      <c r="B591" s="48" t="s">
        <v>275</v>
      </c>
      <c r="C591" s="36" t="s">
        <v>25</v>
      </c>
    </row>
    <row r="592" spans="1:3" ht="13.5" customHeight="1">
      <c r="A592" s="98"/>
      <c r="B592" s="48" t="s">
        <v>276</v>
      </c>
      <c r="C592" s="36" t="s">
        <v>25</v>
      </c>
    </row>
    <row r="593" spans="1:3" ht="13.5" customHeight="1">
      <c r="A593" s="99"/>
      <c r="B593" s="48" t="s">
        <v>556</v>
      </c>
      <c r="C593" s="36" t="s">
        <v>25</v>
      </c>
    </row>
    <row r="594" spans="1:3" ht="24" customHeight="1">
      <c r="A594" s="112" t="s">
        <v>622</v>
      </c>
      <c r="B594" s="113"/>
      <c r="C594" s="114"/>
    </row>
    <row r="595" spans="1:3" ht="14.1" customHeight="1">
      <c r="A595" s="103"/>
      <c r="B595" s="25" t="s">
        <v>623</v>
      </c>
      <c r="C595" s="36" t="s">
        <v>25</v>
      </c>
    </row>
    <row r="596" spans="1:3" ht="14.1" customHeight="1">
      <c r="A596" s="103"/>
      <c r="B596" s="25" t="s">
        <v>624</v>
      </c>
      <c r="C596" s="36" t="s">
        <v>25</v>
      </c>
    </row>
    <row r="597" spans="1:3" ht="14.1" customHeight="1">
      <c r="A597" s="103"/>
      <c r="B597" s="25" t="s">
        <v>625</v>
      </c>
      <c r="C597" s="36" t="s">
        <v>25</v>
      </c>
    </row>
    <row r="598" spans="1:3" ht="14.1" customHeight="1">
      <c r="A598" s="103"/>
      <c r="B598" s="25" t="s">
        <v>626</v>
      </c>
      <c r="C598" s="36" t="s">
        <v>25</v>
      </c>
    </row>
    <row r="599" spans="1:3" ht="14.1" customHeight="1">
      <c r="A599" s="103"/>
      <c r="B599" s="25" t="s">
        <v>627</v>
      </c>
      <c r="C599" s="36" t="s">
        <v>25</v>
      </c>
    </row>
    <row r="600" spans="1:3" ht="14.1" customHeight="1">
      <c r="A600" s="103"/>
      <c r="B600" s="25" t="s">
        <v>628</v>
      </c>
      <c r="C600" s="36" t="s">
        <v>25</v>
      </c>
    </row>
    <row r="601" spans="1:3" ht="14.1" customHeight="1">
      <c r="A601" s="103"/>
      <c r="B601" s="25" t="s">
        <v>629</v>
      </c>
      <c r="C601" s="36" t="s">
        <v>25</v>
      </c>
    </row>
    <row r="602" spans="1:3" ht="14.1" customHeight="1">
      <c r="A602" s="103"/>
      <c r="B602" s="25" t="s">
        <v>630</v>
      </c>
      <c r="C602" s="36" t="s">
        <v>25</v>
      </c>
    </row>
    <row r="603" spans="1:3" ht="14.1" customHeight="1">
      <c r="A603" s="103"/>
      <c r="B603" s="25" t="s">
        <v>631</v>
      </c>
      <c r="C603" s="36" t="s">
        <v>25</v>
      </c>
    </row>
    <row r="604" spans="1:3" ht="14.1" customHeight="1">
      <c r="A604" s="103"/>
      <c r="B604" s="25" t="s">
        <v>632</v>
      </c>
      <c r="C604" s="36" t="s">
        <v>25</v>
      </c>
    </row>
    <row r="605" spans="1:3" ht="14.1" customHeight="1">
      <c r="A605" s="103"/>
      <c r="B605" s="25" t="s">
        <v>633</v>
      </c>
      <c r="C605" s="36" t="s">
        <v>25</v>
      </c>
    </row>
    <row r="606" spans="1:3" ht="14.1" customHeight="1">
      <c r="A606" s="103"/>
      <c r="B606" s="25" t="s">
        <v>634</v>
      </c>
      <c r="C606" s="36" t="s">
        <v>25</v>
      </c>
    </row>
    <row r="607" spans="1:3" ht="14.1" customHeight="1">
      <c r="A607" s="103"/>
      <c r="B607" s="26" t="s">
        <v>635</v>
      </c>
      <c r="C607" s="36" t="s">
        <v>25</v>
      </c>
    </row>
    <row r="608" spans="1:3" ht="14.1" customHeight="1">
      <c r="A608" s="103"/>
      <c r="B608" s="55" t="s">
        <v>636</v>
      </c>
      <c r="C608" s="36" t="s">
        <v>25</v>
      </c>
    </row>
    <row r="609" spans="1:3" ht="14.1" customHeight="1">
      <c r="A609" s="103"/>
      <c r="B609" s="26" t="s">
        <v>637</v>
      </c>
      <c r="C609" s="36" t="s">
        <v>25</v>
      </c>
    </row>
    <row r="610" spans="1:3" ht="14.1" customHeight="1">
      <c r="A610" s="103"/>
      <c r="B610" s="26" t="s">
        <v>638</v>
      </c>
      <c r="C610" s="36" t="s">
        <v>25</v>
      </c>
    </row>
    <row r="611" spans="1:3" ht="14.1" customHeight="1">
      <c r="A611" s="103"/>
      <c r="B611" s="26" t="s">
        <v>639</v>
      </c>
      <c r="C611" s="36" t="s">
        <v>25</v>
      </c>
    </row>
    <row r="612" spans="1:3" ht="14.1" customHeight="1">
      <c r="A612" s="103"/>
      <c r="B612" s="55" t="s">
        <v>640</v>
      </c>
      <c r="C612" s="36" t="s">
        <v>25</v>
      </c>
    </row>
    <row r="613" spans="1:3" ht="14.1" customHeight="1">
      <c r="A613" s="103"/>
      <c r="B613" s="55" t="s">
        <v>641</v>
      </c>
      <c r="C613" s="36" t="s">
        <v>25</v>
      </c>
    </row>
    <row r="614" spans="1:3" ht="18" customHeight="1">
      <c r="A614" s="108" t="s">
        <v>0</v>
      </c>
      <c r="B614" s="108"/>
      <c r="C614" s="108"/>
    </row>
    <row r="615" spans="1:3" ht="15.75" customHeight="1">
      <c r="A615" s="107" t="s">
        <v>900</v>
      </c>
      <c r="B615" s="107"/>
      <c r="C615" s="107"/>
    </row>
    <row r="616" spans="1:3" ht="15.75" customHeight="1">
      <c r="A616" s="4" t="s">
        <v>1</v>
      </c>
      <c r="B616" s="4" t="s">
        <v>2</v>
      </c>
      <c r="C616" s="39" t="s">
        <v>527</v>
      </c>
    </row>
    <row r="617" spans="1:3" ht="16.5" customHeight="1">
      <c r="A617" s="112" t="s">
        <v>642</v>
      </c>
      <c r="B617" s="113"/>
      <c r="C617" s="114"/>
    </row>
    <row r="618" spans="1:3" ht="14.45" customHeight="1">
      <c r="A618" s="97"/>
      <c r="B618" s="25" t="s">
        <v>643</v>
      </c>
      <c r="C618" s="36" t="s">
        <v>25</v>
      </c>
    </row>
    <row r="619" spans="1:3" ht="14.45" customHeight="1">
      <c r="A619" s="98"/>
      <c r="B619" s="25" t="s">
        <v>625</v>
      </c>
      <c r="C619" s="36" t="s">
        <v>25</v>
      </c>
    </row>
    <row r="620" spans="1:3" ht="14.45" customHeight="1">
      <c r="A620" s="98"/>
      <c r="B620" s="25" t="s">
        <v>644</v>
      </c>
      <c r="C620" s="36" t="s">
        <v>25</v>
      </c>
    </row>
    <row r="621" spans="1:3" ht="14.45" customHeight="1">
      <c r="A621" s="98"/>
      <c r="B621" s="25" t="s">
        <v>645</v>
      </c>
      <c r="C621" s="36" t="s">
        <v>25</v>
      </c>
    </row>
    <row r="622" spans="1:3" ht="14.45" customHeight="1">
      <c r="A622" s="98"/>
      <c r="B622" s="25" t="s">
        <v>646</v>
      </c>
      <c r="C622" s="36" t="s">
        <v>25</v>
      </c>
    </row>
    <row r="623" spans="1:3" ht="14.45" customHeight="1">
      <c r="A623" s="98"/>
      <c r="B623" s="25" t="s">
        <v>647</v>
      </c>
      <c r="C623" s="36" t="s">
        <v>25</v>
      </c>
    </row>
    <row r="624" spans="1:3" ht="14.45" customHeight="1">
      <c r="A624" s="98"/>
      <c r="B624" s="25" t="s">
        <v>648</v>
      </c>
      <c r="C624" s="36" t="s">
        <v>25</v>
      </c>
    </row>
    <row r="625" spans="1:3" ht="14.45" customHeight="1">
      <c r="A625" s="98"/>
      <c r="B625" s="25" t="s">
        <v>649</v>
      </c>
      <c r="C625" s="36" t="s">
        <v>25</v>
      </c>
    </row>
    <row r="626" spans="1:3" ht="14.45" customHeight="1">
      <c r="A626" s="98"/>
      <c r="B626" s="25" t="s">
        <v>632</v>
      </c>
      <c r="C626" s="36" t="s">
        <v>25</v>
      </c>
    </row>
    <row r="627" spans="1:3" ht="14.45" customHeight="1">
      <c r="A627" s="98"/>
      <c r="B627" s="25" t="s">
        <v>633</v>
      </c>
      <c r="C627" s="36" t="s">
        <v>25</v>
      </c>
    </row>
    <row r="628" spans="1:3" ht="14.45" customHeight="1">
      <c r="A628" s="98"/>
      <c r="B628" s="25" t="s">
        <v>650</v>
      </c>
      <c r="C628" s="36" t="s">
        <v>25</v>
      </c>
    </row>
    <row r="629" spans="1:3" ht="14.45" customHeight="1">
      <c r="A629" s="98"/>
      <c r="B629" s="25" t="s">
        <v>636</v>
      </c>
      <c r="C629" s="36" t="s">
        <v>25</v>
      </c>
    </row>
    <row r="630" spans="1:3" ht="14.45" customHeight="1">
      <c r="A630" s="98"/>
      <c r="B630" s="25" t="s">
        <v>637</v>
      </c>
      <c r="C630" s="36" t="s">
        <v>25</v>
      </c>
    </row>
    <row r="631" spans="1:3" ht="14.45" customHeight="1">
      <c r="A631" s="98"/>
      <c r="B631" s="25" t="s">
        <v>638</v>
      </c>
      <c r="C631" s="36" t="s">
        <v>25</v>
      </c>
    </row>
    <row r="632" spans="1:3" ht="14.45" customHeight="1">
      <c r="A632" s="98"/>
      <c r="B632" s="25" t="s">
        <v>639</v>
      </c>
      <c r="C632" s="36" t="s">
        <v>25</v>
      </c>
    </row>
    <row r="633" spans="1:3" ht="14.45" customHeight="1">
      <c r="A633" s="98"/>
      <c r="B633" s="25" t="s">
        <v>651</v>
      </c>
      <c r="C633" s="36" t="s">
        <v>25</v>
      </c>
    </row>
    <row r="634" spans="1:3" ht="14.45" customHeight="1">
      <c r="A634" s="98"/>
      <c r="B634" s="25" t="s">
        <v>640</v>
      </c>
      <c r="C634" s="36" t="s">
        <v>25</v>
      </c>
    </row>
    <row r="635" spans="1:3" ht="14.45" customHeight="1">
      <c r="A635" s="98"/>
      <c r="B635" s="25" t="s">
        <v>652</v>
      </c>
      <c r="C635" s="36" t="s">
        <v>25</v>
      </c>
    </row>
    <row r="636" spans="1:3" ht="14.45" customHeight="1">
      <c r="A636" s="99"/>
      <c r="B636" s="55" t="s">
        <v>653</v>
      </c>
      <c r="C636" s="36" t="s">
        <v>25</v>
      </c>
    </row>
    <row r="637" spans="1:3" ht="22.5" customHeight="1">
      <c r="A637" s="128" t="s">
        <v>557</v>
      </c>
      <c r="B637" s="129"/>
      <c r="C637" s="130"/>
    </row>
    <row r="638" spans="1:3" ht="14.1" customHeight="1">
      <c r="A638" s="103"/>
      <c r="B638" s="31" t="s">
        <v>278</v>
      </c>
      <c r="C638" s="36" t="s">
        <v>25</v>
      </c>
    </row>
    <row r="639" spans="1:3" ht="14.1" customHeight="1">
      <c r="A639" s="103"/>
      <c r="B639" s="31" t="s">
        <v>279</v>
      </c>
      <c r="C639" s="36" t="s">
        <v>25</v>
      </c>
    </row>
    <row r="640" spans="1:3" ht="14.1" customHeight="1">
      <c r="A640" s="103"/>
      <c r="B640" s="31" t="s">
        <v>280</v>
      </c>
      <c r="C640" s="36" t="s">
        <v>25</v>
      </c>
    </row>
    <row r="641" spans="1:3" ht="14.1" customHeight="1">
      <c r="A641" s="103"/>
      <c r="B641" s="31" t="s">
        <v>281</v>
      </c>
      <c r="C641" s="36" t="s">
        <v>25</v>
      </c>
    </row>
    <row r="642" spans="1:3" ht="14.1" customHeight="1">
      <c r="A642" s="103"/>
      <c r="B642" s="31" t="s">
        <v>282</v>
      </c>
      <c r="C642" s="36" t="s">
        <v>25</v>
      </c>
    </row>
    <row r="643" spans="1:3" ht="14.1" customHeight="1">
      <c r="A643" s="103"/>
      <c r="B643" s="31" t="s">
        <v>283</v>
      </c>
      <c r="C643" s="36" t="s">
        <v>25</v>
      </c>
    </row>
    <row r="644" spans="1:3" ht="14.1" customHeight="1">
      <c r="A644" s="103"/>
      <c r="B644" s="31" t="s">
        <v>284</v>
      </c>
      <c r="C644" s="36" t="s">
        <v>25</v>
      </c>
    </row>
    <row r="645" spans="1:3" ht="14.1" customHeight="1">
      <c r="A645" s="103"/>
      <c r="B645" s="31" t="s">
        <v>285</v>
      </c>
      <c r="C645" s="36" t="s">
        <v>25</v>
      </c>
    </row>
    <row r="646" spans="1:3" ht="14.1" customHeight="1">
      <c r="A646" s="103"/>
      <c r="B646" s="31" t="s">
        <v>286</v>
      </c>
      <c r="C646" s="36" t="s">
        <v>25</v>
      </c>
    </row>
    <row r="647" spans="1:3" ht="14.1" customHeight="1">
      <c r="A647" s="103"/>
      <c r="B647" s="31" t="s">
        <v>287</v>
      </c>
      <c r="C647" s="36" t="s">
        <v>25</v>
      </c>
    </row>
    <row r="648" spans="1:3" ht="14.1" customHeight="1">
      <c r="A648" s="103"/>
      <c r="B648" s="31" t="s">
        <v>288</v>
      </c>
      <c r="C648" s="36" t="s">
        <v>25</v>
      </c>
    </row>
    <row r="649" spans="1:3" ht="14.1" customHeight="1">
      <c r="A649" s="103"/>
      <c r="B649" s="31" t="s">
        <v>289</v>
      </c>
      <c r="C649" s="36" t="s">
        <v>25</v>
      </c>
    </row>
    <row r="650" spans="1:3" ht="14.1" customHeight="1">
      <c r="A650" s="103"/>
      <c r="B650" s="31" t="s">
        <v>290</v>
      </c>
      <c r="C650" s="36" t="s">
        <v>25</v>
      </c>
    </row>
    <row r="651" spans="1:3" ht="14.1" customHeight="1">
      <c r="A651" s="103"/>
      <c r="B651" s="31" t="s">
        <v>291</v>
      </c>
      <c r="C651" s="36" t="s">
        <v>25</v>
      </c>
    </row>
    <row r="652" spans="1:3" ht="14.1" customHeight="1">
      <c r="A652" s="103"/>
      <c r="B652" s="31" t="s">
        <v>292</v>
      </c>
      <c r="C652" s="36" t="s">
        <v>25</v>
      </c>
    </row>
    <row r="653" spans="1:3" ht="14.1" customHeight="1">
      <c r="A653" s="103"/>
      <c r="B653" s="31" t="s">
        <v>293</v>
      </c>
      <c r="C653" s="36" t="s">
        <v>25</v>
      </c>
    </row>
    <row r="654" spans="1:3" ht="14.1" customHeight="1">
      <c r="A654" s="103"/>
      <c r="B654" s="31" t="s">
        <v>294</v>
      </c>
      <c r="C654" s="36" t="s">
        <v>25</v>
      </c>
    </row>
    <row r="655" spans="1:3" ht="14.1" customHeight="1">
      <c r="A655" s="103"/>
      <c r="B655" s="31" t="s">
        <v>295</v>
      </c>
      <c r="C655" s="36" t="s">
        <v>25</v>
      </c>
    </row>
    <row r="656" spans="1:3" ht="14.1" customHeight="1">
      <c r="A656" s="103"/>
      <c r="B656" s="31" t="s">
        <v>296</v>
      </c>
      <c r="C656" s="36" t="s">
        <v>25</v>
      </c>
    </row>
    <row r="657" spans="1:3" ht="14.1" customHeight="1">
      <c r="A657" s="103"/>
      <c r="B657" s="31" t="s">
        <v>297</v>
      </c>
      <c r="C657" s="36" t="s">
        <v>25</v>
      </c>
    </row>
    <row r="658" spans="1:3" ht="14.1" customHeight="1">
      <c r="A658" s="103"/>
      <c r="B658" s="31" t="s">
        <v>298</v>
      </c>
      <c r="C658" s="36" t="s">
        <v>25</v>
      </c>
    </row>
    <row r="659" spans="1:3" ht="14.1" customHeight="1">
      <c r="A659" s="103"/>
      <c r="B659" s="31" t="s">
        <v>299</v>
      </c>
      <c r="C659" s="36" t="s">
        <v>25</v>
      </c>
    </row>
    <row r="660" spans="1:3" ht="14.1" customHeight="1">
      <c r="A660" s="103"/>
      <c r="B660" s="32" t="s">
        <v>300</v>
      </c>
      <c r="C660" s="36" t="s">
        <v>25</v>
      </c>
    </row>
    <row r="661" spans="1:3" ht="14.1" customHeight="1">
      <c r="A661" s="103"/>
      <c r="B661" s="32" t="s">
        <v>301</v>
      </c>
      <c r="C661" s="36" t="s">
        <v>25</v>
      </c>
    </row>
    <row r="662" spans="1:3" ht="15" customHeight="1">
      <c r="A662" s="103"/>
      <c r="B662" s="50" t="s">
        <v>302</v>
      </c>
      <c r="C662" s="36" t="s">
        <v>25</v>
      </c>
    </row>
    <row r="663" spans="1:3" ht="21" customHeight="1">
      <c r="A663" s="108" t="s">
        <v>0</v>
      </c>
      <c r="B663" s="108"/>
      <c r="C663" s="108"/>
    </row>
    <row r="664" spans="1:3" ht="13.5" customHeight="1">
      <c r="A664" s="107" t="s">
        <v>900</v>
      </c>
      <c r="B664" s="107"/>
      <c r="C664" s="107"/>
    </row>
    <row r="665" spans="1:3" ht="12" customHeight="1">
      <c r="A665" s="92" t="s">
        <v>1</v>
      </c>
      <c r="B665" s="92" t="s">
        <v>2</v>
      </c>
      <c r="C665" s="93" t="s">
        <v>527</v>
      </c>
    </row>
    <row r="666" spans="1:3" ht="16.5" customHeight="1">
      <c r="A666" s="128" t="s">
        <v>558</v>
      </c>
      <c r="B666" s="129"/>
      <c r="C666" s="146"/>
    </row>
    <row r="667" spans="1:3" ht="12.2" customHeight="1">
      <c r="A667" s="97"/>
      <c r="B667" s="40" t="s">
        <v>278</v>
      </c>
      <c r="C667" s="36" t="s">
        <v>25</v>
      </c>
    </row>
    <row r="668" spans="1:3" ht="12.2" customHeight="1">
      <c r="A668" s="98"/>
      <c r="B668" s="40" t="s">
        <v>279</v>
      </c>
      <c r="C668" s="36" t="s">
        <v>25</v>
      </c>
    </row>
    <row r="669" spans="1:3" ht="12.2" customHeight="1">
      <c r="A669" s="98"/>
      <c r="B669" s="40" t="s">
        <v>280</v>
      </c>
      <c r="C669" s="36" t="s">
        <v>25</v>
      </c>
    </row>
    <row r="670" spans="1:3" ht="12.2" customHeight="1">
      <c r="A670" s="98"/>
      <c r="B670" s="40" t="s">
        <v>281</v>
      </c>
      <c r="C670" s="36" t="s">
        <v>25</v>
      </c>
    </row>
    <row r="671" spans="1:3" ht="12.2" customHeight="1">
      <c r="A671" s="98"/>
      <c r="B671" s="40" t="s">
        <v>282</v>
      </c>
      <c r="C671" s="36" t="s">
        <v>25</v>
      </c>
    </row>
    <row r="672" spans="1:3" ht="12.2" customHeight="1">
      <c r="A672" s="98"/>
      <c r="B672" s="40" t="s">
        <v>283</v>
      </c>
      <c r="C672" s="36" t="s">
        <v>25</v>
      </c>
    </row>
    <row r="673" spans="1:3" ht="12.2" customHeight="1">
      <c r="A673" s="98"/>
      <c r="B673" s="40" t="s">
        <v>284</v>
      </c>
      <c r="C673" s="36" t="s">
        <v>25</v>
      </c>
    </row>
    <row r="674" spans="1:3" ht="12.2" customHeight="1">
      <c r="A674" s="98"/>
      <c r="B674" s="40" t="s">
        <v>285</v>
      </c>
      <c r="C674" s="36" t="s">
        <v>25</v>
      </c>
    </row>
    <row r="675" spans="1:3" ht="12.2" customHeight="1">
      <c r="A675" s="98"/>
      <c r="B675" s="40" t="s">
        <v>286</v>
      </c>
      <c r="C675" s="36" t="s">
        <v>25</v>
      </c>
    </row>
    <row r="676" spans="1:3" ht="12.2" customHeight="1">
      <c r="A676" s="98"/>
      <c r="B676" s="40" t="s">
        <v>287</v>
      </c>
      <c r="C676" s="36" t="s">
        <v>25</v>
      </c>
    </row>
    <row r="677" spans="1:3" ht="12.2" customHeight="1">
      <c r="A677" s="98"/>
      <c r="B677" s="40" t="s">
        <v>288</v>
      </c>
      <c r="C677" s="36" t="s">
        <v>25</v>
      </c>
    </row>
    <row r="678" spans="1:3" ht="12.2" customHeight="1">
      <c r="A678" s="98"/>
      <c r="B678" s="40" t="s">
        <v>289</v>
      </c>
      <c r="C678" s="36" t="s">
        <v>25</v>
      </c>
    </row>
    <row r="679" spans="1:3" ht="12.2" customHeight="1">
      <c r="A679" s="98"/>
      <c r="B679" s="40" t="s">
        <v>290</v>
      </c>
      <c r="C679" s="36" t="s">
        <v>25</v>
      </c>
    </row>
    <row r="680" spans="1:3" ht="12.2" customHeight="1">
      <c r="A680" s="98"/>
      <c r="B680" s="77" t="s">
        <v>291</v>
      </c>
      <c r="C680" s="36" t="s">
        <v>25</v>
      </c>
    </row>
    <row r="681" spans="1:3" ht="12.2" customHeight="1">
      <c r="A681" s="98"/>
      <c r="B681" s="77" t="s">
        <v>292</v>
      </c>
      <c r="C681" s="36" t="s">
        <v>25</v>
      </c>
    </row>
    <row r="682" spans="1:3" ht="12.2" customHeight="1">
      <c r="A682" s="98"/>
      <c r="B682" s="40" t="s">
        <v>293</v>
      </c>
      <c r="C682" s="36" t="s">
        <v>25</v>
      </c>
    </row>
    <row r="683" spans="1:3" ht="12.2" customHeight="1">
      <c r="A683" s="98"/>
      <c r="B683" s="40" t="s">
        <v>294</v>
      </c>
      <c r="C683" s="36" t="s">
        <v>25</v>
      </c>
    </row>
    <row r="684" spans="1:3" ht="12.2" customHeight="1">
      <c r="A684" s="98"/>
      <c r="B684" s="40" t="s">
        <v>295</v>
      </c>
      <c r="C684" s="36" t="s">
        <v>25</v>
      </c>
    </row>
    <row r="685" spans="1:3" ht="12.2" customHeight="1">
      <c r="A685" s="98"/>
      <c r="B685" s="40" t="s">
        <v>296</v>
      </c>
      <c r="C685" s="36" t="s">
        <v>25</v>
      </c>
    </row>
    <row r="686" spans="1:3" ht="12.2" customHeight="1">
      <c r="A686" s="98"/>
      <c r="B686" s="40" t="s">
        <v>297</v>
      </c>
      <c r="C686" s="36" t="s">
        <v>25</v>
      </c>
    </row>
    <row r="687" spans="1:3" ht="12.2" customHeight="1">
      <c r="A687" s="98"/>
      <c r="B687" s="40" t="s">
        <v>298</v>
      </c>
      <c r="C687" s="36" t="s">
        <v>25</v>
      </c>
    </row>
    <row r="688" spans="1:3" ht="12.2" customHeight="1">
      <c r="A688" s="98"/>
      <c r="B688" s="40" t="s">
        <v>299</v>
      </c>
      <c r="C688" s="36" t="s">
        <v>25</v>
      </c>
    </row>
    <row r="689" spans="1:3" ht="12.2" customHeight="1">
      <c r="A689" s="98"/>
      <c r="B689" s="40" t="s">
        <v>300</v>
      </c>
      <c r="C689" s="36" t="s">
        <v>25</v>
      </c>
    </row>
    <row r="690" spans="1:3" ht="12.2" customHeight="1">
      <c r="A690" s="98"/>
      <c r="B690" s="40" t="s">
        <v>301</v>
      </c>
      <c r="C690" s="36" t="s">
        <v>25</v>
      </c>
    </row>
    <row r="691" spans="1:3" ht="12.2" customHeight="1">
      <c r="A691" s="99"/>
      <c r="B691" s="40" t="s">
        <v>302</v>
      </c>
      <c r="C691" s="36" t="s">
        <v>25</v>
      </c>
    </row>
    <row r="692" spans="1:3" ht="18.75" customHeight="1">
      <c r="A692" s="112" t="s">
        <v>654</v>
      </c>
      <c r="B692" s="113"/>
      <c r="C692" s="114"/>
    </row>
    <row r="693" spans="1:3" ht="11.85" customHeight="1">
      <c r="A693" s="144"/>
      <c r="B693" s="78" t="s">
        <v>655</v>
      </c>
      <c r="C693" s="36" t="s">
        <v>25</v>
      </c>
    </row>
    <row r="694" spans="1:3" ht="11.85" customHeight="1">
      <c r="A694" s="145"/>
      <c r="B694" s="78" t="s">
        <v>656</v>
      </c>
      <c r="C694" s="36" t="s">
        <v>25</v>
      </c>
    </row>
    <row r="695" spans="1:3" ht="11.85" customHeight="1">
      <c r="A695" s="145"/>
      <c r="B695" s="79" t="s">
        <v>657</v>
      </c>
      <c r="C695" s="36" t="s">
        <v>25</v>
      </c>
    </row>
    <row r="696" spans="1:3" ht="11.85" customHeight="1">
      <c r="A696" s="145"/>
      <c r="B696" s="78" t="s">
        <v>658</v>
      </c>
      <c r="C696" s="36" t="s">
        <v>25</v>
      </c>
    </row>
    <row r="697" spans="1:3" ht="11.85" customHeight="1">
      <c r="A697" s="145"/>
      <c r="B697" s="78" t="s">
        <v>659</v>
      </c>
      <c r="C697" s="36" t="s">
        <v>25</v>
      </c>
    </row>
    <row r="698" spans="1:3" ht="11.85" customHeight="1">
      <c r="A698" s="145"/>
      <c r="B698" s="78" t="s">
        <v>660</v>
      </c>
      <c r="C698" s="36" t="s">
        <v>25</v>
      </c>
    </row>
    <row r="699" spans="1:3" ht="11.85" customHeight="1">
      <c r="A699" s="145"/>
      <c r="B699" s="78" t="s">
        <v>661</v>
      </c>
      <c r="C699" s="36" t="s">
        <v>25</v>
      </c>
    </row>
    <row r="700" spans="1:3" ht="11.85" customHeight="1">
      <c r="A700" s="145"/>
      <c r="B700" s="78" t="s">
        <v>662</v>
      </c>
      <c r="C700" s="36" t="s">
        <v>25</v>
      </c>
    </row>
    <row r="701" spans="1:3" ht="11.85" customHeight="1">
      <c r="A701" s="145"/>
      <c r="B701" s="78" t="s">
        <v>663</v>
      </c>
      <c r="C701" s="36" t="s">
        <v>25</v>
      </c>
    </row>
    <row r="702" spans="1:3" ht="11.85" customHeight="1">
      <c r="A702" s="145"/>
      <c r="B702" s="78" t="s">
        <v>664</v>
      </c>
      <c r="C702" s="36" t="s">
        <v>25</v>
      </c>
    </row>
    <row r="703" spans="1:3" ht="11.85" customHeight="1">
      <c r="A703" s="145"/>
      <c r="B703" s="78" t="s">
        <v>665</v>
      </c>
      <c r="C703" s="36" t="s">
        <v>25</v>
      </c>
    </row>
    <row r="704" spans="1:3" ht="16.5" customHeight="1">
      <c r="A704" s="100" t="s">
        <v>559</v>
      </c>
      <c r="B704" s="101"/>
      <c r="C704" s="102"/>
    </row>
    <row r="705" spans="1:3" ht="12.2" customHeight="1">
      <c r="A705" s="97"/>
      <c r="B705" s="80" t="s">
        <v>4</v>
      </c>
      <c r="C705" s="36">
        <v>5469.113519999999</v>
      </c>
    </row>
    <row r="706" spans="1:3" ht="12.2" customHeight="1">
      <c r="A706" s="98"/>
      <c r="B706" s="80" t="s">
        <v>5</v>
      </c>
      <c r="C706" s="36">
        <v>8289.6863750999983</v>
      </c>
    </row>
    <row r="707" spans="1:3" ht="12.2" customHeight="1">
      <c r="A707" s="98"/>
      <c r="B707" s="80" t="s">
        <v>6</v>
      </c>
      <c r="C707" s="36">
        <v>10125.01611576</v>
      </c>
    </row>
    <row r="708" spans="1:3" ht="12.2" customHeight="1">
      <c r="A708" s="98"/>
      <c r="B708" s="80" t="s">
        <v>7</v>
      </c>
      <c r="C708" s="36">
        <v>14058.252</v>
      </c>
    </row>
    <row r="709" spans="1:3" ht="12.2" customHeight="1">
      <c r="A709" s="98"/>
      <c r="B709" s="80" t="s">
        <v>8</v>
      </c>
      <c r="C709" s="36">
        <v>19411.725059999997</v>
      </c>
    </row>
    <row r="710" spans="1:3" ht="12.2" customHeight="1">
      <c r="A710" s="98"/>
      <c r="B710" s="80" t="s">
        <v>9</v>
      </c>
      <c r="C710" s="36">
        <v>26836.296083999991</v>
      </c>
    </row>
    <row r="711" spans="1:3" ht="12.2" customHeight="1">
      <c r="A711" s="98"/>
      <c r="B711" s="80" t="s">
        <v>666</v>
      </c>
      <c r="C711" s="36">
        <v>53445.165929999996</v>
      </c>
    </row>
    <row r="712" spans="1:3" ht="12.2" customHeight="1">
      <c r="A712" s="98"/>
      <c r="B712" s="80" t="s">
        <v>667</v>
      </c>
      <c r="C712" s="36">
        <v>53217.739691999988</v>
      </c>
    </row>
    <row r="713" spans="1:3" ht="12.2" customHeight="1">
      <c r="A713" s="98"/>
      <c r="B713" s="80" t="s">
        <v>668</v>
      </c>
      <c r="C713" s="36">
        <v>86308.257320999983</v>
      </c>
    </row>
    <row r="714" spans="1:3" ht="12.2" customHeight="1">
      <c r="A714" s="98"/>
      <c r="B714" s="80" t="s">
        <v>669</v>
      </c>
      <c r="C714" s="36">
        <v>85766.982874559981</v>
      </c>
    </row>
    <row r="715" spans="1:3" ht="12.2" customHeight="1">
      <c r="A715" s="98"/>
      <c r="B715" s="80" t="s">
        <v>670</v>
      </c>
      <c r="C715" s="36">
        <v>130770.08684999999</v>
      </c>
    </row>
    <row r="716" spans="1:3" ht="12.2" customHeight="1">
      <c r="A716" s="98"/>
      <c r="B716" s="81" t="s">
        <v>671</v>
      </c>
      <c r="C716" s="36">
        <v>129632.95566000001</v>
      </c>
    </row>
    <row r="717" spans="1:3" ht="12.2" customHeight="1">
      <c r="A717" s="98"/>
      <c r="B717" s="81" t="s">
        <v>13</v>
      </c>
      <c r="C717" s="36">
        <v>161927.48145599998</v>
      </c>
    </row>
    <row r="718" spans="1:3" ht="12.2" customHeight="1">
      <c r="A718" s="98"/>
      <c r="B718" s="81" t="s">
        <v>672</v>
      </c>
      <c r="C718" s="36">
        <v>320670.99557999993</v>
      </c>
    </row>
    <row r="719" spans="1:3" ht="12.2" customHeight="1">
      <c r="A719" s="98"/>
      <c r="B719" s="81" t="s">
        <v>673</v>
      </c>
      <c r="C719" s="36">
        <v>316122.47081999999</v>
      </c>
    </row>
    <row r="720" spans="1:3" ht="12.2" customHeight="1">
      <c r="A720" s="99"/>
      <c r="B720" s="81" t="s">
        <v>674</v>
      </c>
      <c r="C720" s="36">
        <v>545822.97119999991</v>
      </c>
    </row>
    <row r="721" spans="1:3" ht="18.75" customHeight="1">
      <c r="A721" s="108" t="s">
        <v>0</v>
      </c>
      <c r="B721" s="108"/>
      <c r="C721" s="108"/>
    </row>
    <row r="722" spans="1:3" ht="11.25" customHeight="1">
      <c r="A722" s="107" t="s">
        <v>900</v>
      </c>
      <c r="B722" s="107"/>
      <c r="C722" s="107"/>
    </row>
    <row r="723" spans="1:3" ht="13.5" customHeight="1">
      <c r="A723" s="4" t="s">
        <v>1</v>
      </c>
      <c r="B723" s="4" t="s">
        <v>2</v>
      </c>
      <c r="C723" s="39" t="s">
        <v>527</v>
      </c>
    </row>
    <row r="724" spans="1:3" ht="15" customHeight="1">
      <c r="A724" s="112" t="s">
        <v>560</v>
      </c>
      <c r="B724" s="113"/>
      <c r="C724" s="114"/>
    </row>
    <row r="725" spans="1:3" ht="12.6" customHeight="1">
      <c r="A725" s="97"/>
      <c r="B725" s="82" t="s">
        <v>4</v>
      </c>
      <c r="C725" s="36">
        <v>15698.559240000002</v>
      </c>
    </row>
    <row r="726" spans="1:3" ht="12.6" customHeight="1">
      <c r="A726" s="98"/>
      <c r="B726" s="69" t="s">
        <v>5</v>
      </c>
      <c r="C726" s="36">
        <v>19988.104499999998</v>
      </c>
    </row>
    <row r="727" spans="1:3" ht="12.6" customHeight="1">
      <c r="A727" s="98"/>
      <c r="B727" s="69" t="s">
        <v>6</v>
      </c>
      <c r="C727" s="36">
        <v>25497.632160000001</v>
      </c>
    </row>
    <row r="728" spans="1:3" ht="12.6" customHeight="1">
      <c r="A728" s="98"/>
      <c r="B728" s="69" t="s">
        <v>7</v>
      </c>
      <c r="C728" s="36">
        <v>33490.695419999996</v>
      </c>
    </row>
    <row r="729" spans="1:3" ht="12.6" customHeight="1">
      <c r="A729" s="98"/>
      <c r="B729" s="69" t="s">
        <v>8</v>
      </c>
      <c r="C729" s="36">
        <v>49498.60734000001</v>
      </c>
    </row>
    <row r="730" spans="1:3" ht="12.6" customHeight="1">
      <c r="A730" s="98"/>
      <c r="B730" s="69" t="s">
        <v>9</v>
      </c>
      <c r="C730" s="36">
        <v>60670.160460000006</v>
      </c>
    </row>
    <row r="731" spans="1:3" ht="12.6" customHeight="1">
      <c r="A731" s="98"/>
      <c r="B731" s="69" t="s">
        <v>10</v>
      </c>
      <c r="C731" s="36">
        <v>132494.44571999999</v>
      </c>
    </row>
    <row r="732" spans="1:3" ht="12.6" customHeight="1">
      <c r="A732" s="98"/>
      <c r="B732" s="69" t="s">
        <v>11</v>
      </c>
      <c r="C732" s="36">
        <v>247320.93204000001</v>
      </c>
    </row>
    <row r="733" spans="1:3" ht="12.6" customHeight="1">
      <c r="A733" s="99"/>
      <c r="B733" s="69" t="s">
        <v>12</v>
      </c>
      <c r="C733" s="36">
        <v>349463.95847999997</v>
      </c>
    </row>
    <row r="734" spans="1:3" ht="18.75" customHeight="1">
      <c r="A734" s="124" t="s">
        <v>561</v>
      </c>
      <c r="B734" s="125"/>
      <c r="C734" s="126"/>
    </row>
    <row r="735" spans="1:3" ht="12.6" customHeight="1">
      <c r="A735" s="97"/>
      <c r="B735" s="13" t="s">
        <v>4</v>
      </c>
      <c r="C735" s="36" t="s">
        <v>25</v>
      </c>
    </row>
    <row r="736" spans="1:3" ht="12.6" customHeight="1">
      <c r="A736" s="98"/>
      <c r="B736" s="5" t="s">
        <v>5</v>
      </c>
      <c r="C736" s="36" t="s">
        <v>25</v>
      </c>
    </row>
    <row r="737" spans="1:3" ht="12.6" customHeight="1">
      <c r="A737" s="98"/>
      <c r="B737" s="5" t="s">
        <v>6</v>
      </c>
      <c r="C737" s="36" t="s">
        <v>25</v>
      </c>
    </row>
    <row r="738" spans="1:3" ht="12.6" customHeight="1">
      <c r="A738" s="98"/>
      <c r="B738" s="5" t="s">
        <v>7</v>
      </c>
      <c r="C738" s="36" t="s">
        <v>25</v>
      </c>
    </row>
    <row r="739" spans="1:3" ht="12.6" customHeight="1">
      <c r="A739" s="98"/>
      <c r="B739" s="5" t="s">
        <v>8</v>
      </c>
      <c r="C739" s="36" t="s">
        <v>25</v>
      </c>
    </row>
    <row r="740" spans="1:3" ht="12.6" customHeight="1">
      <c r="A740" s="98"/>
      <c r="B740" s="5" t="s">
        <v>9</v>
      </c>
      <c r="C740" s="36" t="s">
        <v>25</v>
      </c>
    </row>
    <row r="741" spans="1:3" ht="12.6" customHeight="1">
      <c r="A741" s="98"/>
      <c r="B741" s="5" t="s">
        <v>10</v>
      </c>
      <c r="C741" s="36" t="s">
        <v>25</v>
      </c>
    </row>
    <row r="742" spans="1:3" ht="12.6" customHeight="1">
      <c r="A742" s="99"/>
      <c r="B742" s="5" t="s">
        <v>11</v>
      </c>
      <c r="C742" s="36" t="s">
        <v>25</v>
      </c>
    </row>
    <row r="743" spans="1:3" ht="18.75" customHeight="1">
      <c r="A743" s="124" t="s">
        <v>303</v>
      </c>
      <c r="B743" s="125"/>
      <c r="C743" s="126"/>
    </row>
    <row r="744" spans="1:3" ht="12.6" customHeight="1">
      <c r="A744" s="97"/>
      <c r="B744" s="83" t="s">
        <v>3</v>
      </c>
      <c r="C744" s="36" t="s">
        <v>25</v>
      </c>
    </row>
    <row r="745" spans="1:3" ht="12.6" customHeight="1">
      <c r="A745" s="98"/>
      <c r="B745" s="69" t="s">
        <v>4</v>
      </c>
      <c r="C745" s="36" t="s">
        <v>25</v>
      </c>
    </row>
    <row r="746" spans="1:3" ht="12.6" customHeight="1">
      <c r="A746" s="98"/>
      <c r="B746" s="69" t="s">
        <v>5</v>
      </c>
      <c r="C746" s="36" t="s">
        <v>25</v>
      </c>
    </row>
    <row r="747" spans="1:3" ht="12.6" customHeight="1">
      <c r="A747" s="98"/>
      <c r="B747" s="69" t="s">
        <v>6</v>
      </c>
      <c r="C747" s="36" t="s">
        <v>25</v>
      </c>
    </row>
    <row r="748" spans="1:3" ht="12.6" customHeight="1">
      <c r="A748" s="98"/>
      <c r="B748" s="69" t="s">
        <v>7</v>
      </c>
      <c r="C748" s="36" t="s">
        <v>25</v>
      </c>
    </row>
    <row r="749" spans="1:3" ht="12.6" customHeight="1">
      <c r="A749" s="98"/>
      <c r="B749" s="69" t="s">
        <v>8</v>
      </c>
      <c r="C749" s="36" t="s">
        <v>25</v>
      </c>
    </row>
    <row r="750" spans="1:3" ht="12.6" customHeight="1">
      <c r="A750" s="98"/>
      <c r="B750" s="69" t="s">
        <v>9</v>
      </c>
      <c r="C750" s="36" t="s">
        <v>25</v>
      </c>
    </row>
    <row r="751" spans="1:3" ht="12.6" customHeight="1">
      <c r="A751" s="98"/>
      <c r="B751" s="69" t="s">
        <v>10</v>
      </c>
      <c r="C751" s="36" t="s">
        <v>25</v>
      </c>
    </row>
    <row r="752" spans="1:3" ht="12.6" customHeight="1">
      <c r="A752" s="98"/>
      <c r="B752" s="84" t="s">
        <v>11</v>
      </c>
      <c r="C752" s="36" t="s">
        <v>25</v>
      </c>
    </row>
    <row r="753" spans="1:3" ht="12.6" customHeight="1">
      <c r="A753" s="98"/>
      <c r="B753" s="69" t="s">
        <v>12</v>
      </c>
      <c r="C753" s="36" t="s">
        <v>25</v>
      </c>
    </row>
    <row r="754" spans="1:3" ht="12.6" customHeight="1">
      <c r="A754" s="98"/>
      <c r="B754" s="69" t="s">
        <v>13</v>
      </c>
      <c r="C754" s="36" t="s">
        <v>25</v>
      </c>
    </row>
    <row r="755" spans="1:3" ht="18.75" customHeight="1">
      <c r="A755" s="109" t="s">
        <v>675</v>
      </c>
      <c r="B755" s="110"/>
      <c r="C755" s="111"/>
    </row>
    <row r="756" spans="1:3" ht="12.6" customHeight="1">
      <c r="A756" s="97"/>
      <c r="B756" s="82" t="s">
        <v>304</v>
      </c>
      <c r="C756" s="36">
        <v>3121.5365999999999</v>
      </c>
    </row>
    <row r="757" spans="1:3" ht="12.6" customHeight="1">
      <c r="A757" s="98"/>
      <c r="B757" s="69" t="s">
        <v>305</v>
      </c>
      <c r="C757" s="36">
        <v>3374.5139999999997</v>
      </c>
    </row>
    <row r="758" spans="1:3" ht="12.6" customHeight="1">
      <c r="A758" s="98"/>
      <c r="B758" s="44" t="s">
        <v>306</v>
      </c>
      <c r="C758" s="36">
        <v>4437.0413099999987</v>
      </c>
    </row>
    <row r="759" spans="1:3" ht="12.6" customHeight="1">
      <c r="A759" s="99"/>
      <c r="B759" s="85" t="s">
        <v>307</v>
      </c>
      <c r="C759" s="36">
        <v>5628.3980500799998</v>
      </c>
    </row>
    <row r="760" spans="1:3" ht="16.5" customHeight="1">
      <c r="A760" s="109" t="s">
        <v>676</v>
      </c>
      <c r="B760" s="110"/>
      <c r="C760" s="111"/>
    </row>
    <row r="761" spans="1:3" ht="12.6" customHeight="1">
      <c r="A761" s="97"/>
      <c r="B761" s="69" t="s">
        <v>4</v>
      </c>
      <c r="C761" s="36">
        <v>17308.5003</v>
      </c>
    </row>
    <row r="762" spans="1:3" ht="12.6" customHeight="1">
      <c r="A762" s="98"/>
      <c r="B762" s="69" t="s">
        <v>6</v>
      </c>
      <c r="C762" s="36">
        <v>23706.87228</v>
      </c>
    </row>
    <row r="763" spans="1:3" ht="12.6" customHeight="1">
      <c r="A763" s="98"/>
      <c r="B763" s="69" t="s">
        <v>7</v>
      </c>
      <c r="C763" s="36">
        <v>29939.675220000005</v>
      </c>
    </row>
    <row r="764" spans="1:3" ht="12.6" customHeight="1">
      <c r="A764" s="98"/>
      <c r="B764" s="69" t="s">
        <v>9</v>
      </c>
      <c r="C764" s="36">
        <v>42359.265000000007</v>
      </c>
    </row>
    <row r="765" spans="1:3" ht="12.6" customHeight="1">
      <c r="A765" s="98"/>
      <c r="B765" s="69" t="s">
        <v>677</v>
      </c>
      <c r="C765" s="36">
        <v>64260.705599999994</v>
      </c>
    </row>
    <row r="766" spans="1:3" ht="12.6" customHeight="1">
      <c r="A766" s="99"/>
      <c r="B766" s="69" t="s">
        <v>242</v>
      </c>
      <c r="C766" s="36">
        <v>64845.799199999994</v>
      </c>
    </row>
    <row r="767" spans="1:3" ht="18" customHeight="1">
      <c r="A767" s="100" t="s">
        <v>308</v>
      </c>
      <c r="B767" s="101"/>
      <c r="C767" s="102"/>
    </row>
    <row r="768" spans="1:3" ht="12.6" customHeight="1">
      <c r="A768" s="97"/>
      <c r="B768" s="69" t="s">
        <v>678</v>
      </c>
      <c r="C768" s="36">
        <v>72558.719999999987</v>
      </c>
    </row>
    <row r="769" spans="1:3" ht="12.6" customHeight="1">
      <c r="A769" s="98"/>
      <c r="B769" s="69" t="s">
        <v>679</v>
      </c>
      <c r="C769" s="36">
        <v>72558.719999999987</v>
      </c>
    </row>
    <row r="770" spans="1:3" ht="12.6" customHeight="1">
      <c r="A770" s="98"/>
      <c r="B770" s="69" t="s">
        <v>4</v>
      </c>
      <c r="C770" s="36">
        <v>65792.619359999997</v>
      </c>
    </row>
    <row r="771" spans="1:3" ht="12.6" customHeight="1">
      <c r="A771" s="98"/>
      <c r="B771" s="69" t="s">
        <v>6</v>
      </c>
      <c r="C771" s="36">
        <v>70701.670259999999</v>
      </c>
    </row>
    <row r="772" spans="1:3" ht="12.6" customHeight="1">
      <c r="A772" s="98"/>
      <c r="B772" s="69" t="s">
        <v>7</v>
      </c>
      <c r="C772" s="36">
        <v>81066.229919999983</v>
      </c>
    </row>
    <row r="773" spans="1:3" ht="12.6" customHeight="1">
      <c r="A773" s="98"/>
      <c r="B773" s="69" t="s">
        <v>9</v>
      </c>
      <c r="C773" s="36">
        <v>81853.038539999994</v>
      </c>
    </row>
    <row r="774" spans="1:3" ht="12.6" customHeight="1">
      <c r="A774" s="98"/>
      <c r="B774" s="69" t="s">
        <v>23</v>
      </c>
      <c r="C774" s="36">
        <v>86204.294279999987</v>
      </c>
    </row>
    <row r="775" spans="1:3" ht="12.6" customHeight="1">
      <c r="A775" s="99"/>
      <c r="B775" s="69" t="s">
        <v>242</v>
      </c>
      <c r="C775" s="36">
        <v>86204.294279999987</v>
      </c>
    </row>
    <row r="776" spans="1:3" ht="19.5" customHeight="1">
      <c r="A776" s="108" t="s">
        <v>0</v>
      </c>
      <c r="B776" s="108"/>
      <c r="C776" s="108"/>
    </row>
    <row r="777" spans="1:3" ht="14.25" customHeight="1">
      <c r="A777" s="107" t="s">
        <v>900</v>
      </c>
      <c r="B777" s="107"/>
      <c r="C777" s="107"/>
    </row>
    <row r="778" spans="1:3" ht="15" customHeight="1">
      <c r="A778" s="4" t="s">
        <v>1</v>
      </c>
      <c r="B778" s="4" t="s">
        <v>2</v>
      </c>
      <c r="C778" s="39" t="s">
        <v>527</v>
      </c>
    </row>
    <row r="779" spans="1:3" ht="21.75" customHeight="1">
      <c r="A779" s="100" t="s">
        <v>309</v>
      </c>
      <c r="B779" s="101"/>
      <c r="C779" s="102"/>
    </row>
    <row r="780" spans="1:3" ht="13.5" customHeight="1">
      <c r="A780" s="97"/>
      <c r="B780" s="5" t="s">
        <v>678</v>
      </c>
      <c r="C780" s="36">
        <v>107731.55951999998</v>
      </c>
    </row>
    <row r="781" spans="1:3" ht="13.5" customHeight="1">
      <c r="A781" s="98"/>
      <c r="B781" s="5" t="s">
        <v>4</v>
      </c>
      <c r="C781" s="36">
        <v>105221.4813</v>
      </c>
    </row>
    <row r="782" spans="1:3" ht="13.5" customHeight="1">
      <c r="A782" s="98"/>
      <c r="B782" s="5" t="s">
        <v>6</v>
      </c>
      <c r="C782" s="36">
        <v>106618.23665999997</v>
      </c>
    </row>
    <row r="783" spans="1:3" ht="13.5" customHeight="1">
      <c r="A783" s="98"/>
      <c r="B783" s="5" t="s">
        <v>7</v>
      </c>
      <c r="C783" s="36">
        <v>108012.72455999999</v>
      </c>
    </row>
    <row r="784" spans="1:3" ht="13.5" customHeight="1">
      <c r="A784" s="98"/>
      <c r="B784" s="5" t="s">
        <v>8</v>
      </c>
      <c r="C784" s="36">
        <v>120105.08873999999</v>
      </c>
    </row>
    <row r="785" spans="1:3" ht="13.5" customHeight="1">
      <c r="A785" s="98"/>
      <c r="B785" s="5" t="s">
        <v>9</v>
      </c>
      <c r="C785" s="36">
        <v>132805.13219999999</v>
      </c>
    </row>
    <row r="786" spans="1:3" ht="13.5" customHeight="1">
      <c r="A786" s="98"/>
      <c r="B786" s="5" t="s">
        <v>23</v>
      </c>
      <c r="C786" s="36">
        <v>133911.65268</v>
      </c>
    </row>
    <row r="787" spans="1:3" ht="13.5" customHeight="1">
      <c r="A787" s="99"/>
      <c r="B787" s="5" t="s">
        <v>242</v>
      </c>
      <c r="C787" s="36">
        <v>133911.65268</v>
      </c>
    </row>
    <row r="788" spans="1:3" ht="22.5" customHeight="1">
      <c r="A788" s="100" t="s">
        <v>310</v>
      </c>
      <c r="B788" s="101"/>
      <c r="C788" s="102"/>
    </row>
    <row r="789" spans="1:3">
      <c r="A789" s="97"/>
      <c r="B789" s="13" t="s">
        <v>311</v>
      </c>
      <c r="C789" s="36">
        <v>9696.1035599999959</v>
      </c>
    </row>
    <row r="790" spans="1:3">
      <c r="A790" s="99"/>
      <c r="B790" s="5" t="s">
        <v>312</v>
      </c>
      <c r="C790" s="36">
        <v>10129.677479999998</v>
      </c>
    </row>
    <row r="791" spans="1:3" ht="21.75" customHeight="1">
      <c r="A791" s="100" t="s">
        <v>562</v>
      </c>
      <c r="B791" s="101"/>
      <c r="C791" s="102"/>
    </row>
    <row r="792" spans="1:3" ht="12.6" customHeight="1">
      <c r="A792" s="97"/>
      <c r="B792" s="13" t="s">
        <v>4</v>
      </c>
      <c r="C792" s="36">
        <v>23163.304319999999</v>
      </c>
    </row>
    <row r="793" spans="1:3" ht="12.6" customHeight="1">
      <c r="A793" s="98"/>
      <c r="B793" s="5" t="s">
        <v>6</v>
      </c>
      <c r="C793" s="36">
        <v>27371.976840000003</v>
      </c>
    </row>
    <row r="794" spans="1:3" ht="12.6" customHeight="1">
      <c r="A794" s="98"/>
      <c r="B794" s="5" t="s">
        <v>7</v>
      </c>
      <c r="C794" s="36">
        <v>31021.253640000003</v>
      </c>
    </row>
    <row r="795" spans="1:3" ht="12.6" customHeight="1">
      <c r="A795" s="98"/>
      <c r="B795" s="6" t="s">
        <v>9</v>
      </c>
      <c r="C795" s="36">
        <v>52450.751339999995</v>
      </c>
    </row>
    <row r="796" spans="1:3" ht="12.6" customHeight="1">
      <c r="A796" s="98"/>
      <c r="B796" s="6" t="s">
        <v>23</v>
      </c>
      <c r="C796" s="36">
        <v>70335.008639999985</v>
      </c>
    </row>
    <row r="797" spans="1:3" ht="12.6" customHeight="1">
      <c r="A797" s="98"/>
      <c r="B797" s="6" t="s">
        <v>242</v>
      </c>
      <c r="C797" s="86">
        <v>70335.008639999985</v>
      </c>
    </row>
    <row r="798" spans="1:3" ht="19.5" customHeight="1">
      <c r="A798" s="149" t="s">
        <v>563</v>
      </c>
      <c r="B798" s="149"/>
      <c r="C798" s="149"/>
    </row>
    <row r="799" spans="1:3" ht="12.75" customHeight="1">
      <c r="A799" s="97"/>
      <c r="B799" s="96" t="s">
        <v>680</v>
      </c>
      <c r="C799" s="57">
        <v>73407.390264000001</v>
      </c>
    </row>
    <row r="800" spans="1:3" ht="12.75" customHeight="1">
      <c r="A800" s="98"/>
      <c r="B800" s="68" t="s">
        <v>313</v>
      </c>
      <c r="C800" s="36">
        <v>81221.306400000001</v>
      </c>
    </row>
    <row r="801" spans="1:3" ht="12.75" customHeight="1">
      <c r="A801" s="98"/>
      <c r="B801" s="68" t="s">
        <v>681</v>
      </c>
      <c r="C801" s="36">
        <v>83764.560672000007</v>
      </c>
    </row>
    <row r="802" spans="1:3" ht="12.75" customHeight="1">
      <c r="A802" s="98"/>
      <c r="B802" s="68" t="s">
        <v>314</v>
      </c>
      <c r="C802" s="36">
        <v>86627.660183999993</v>
      </c>
    </row>
    <row r="803" spans="1:3" ht="12.75" customHeight="1">
      <c r="A803" s="98"/>
      <c r="B803" s="68" t="s">
        <v>315</v>
      </c>
      <c r="C803" s="36">
        <v>89019.714888000002</v>
      </c>
    </row>
    <row r="804" spans="1:3" ht="12.75" customHeight="1">
      <c r="A804" s="98"/>
      <c r="B804" s="68" t="s">
        <v>316</v>
      </c>
      <c r="C804" s="36">
        <v>97085.630303999991</v>
      </c>
    </row>
    <row r="805" spans="1:3" ht="12.75" customHeight="1">
      <c r="A805" s="98"/>
      <c r="B805" s="68" t="s">
        <v>682</v>
      </c>
      <c r="C805" s="36">
        <v>101038.14208800001</v>
      </c>
    </row>
    <row r="806" spans="1:3" ht="12.75" customHeight="1">
      <c r="A806" s="98"/>
      <c r="B806" s="68" t="s">
        <v>317</v>
      </c>
      <c r="C806" s="36">
        <v>105715.63641599999</v>
      </c>
    </row>
    <row r="807" spans="1:3" ht="12.75" customHeight="1">
      <c r="A807" s="98"/>
      <c r="B807" s="68" t="s">
        <v>683</v>
      </c>
      <c r="C807" s="36">
        <v>72715.36147199999</v>
      </c>
    </row>
    <row r="808" spans="1:3" ht="12.75" customHeight="1">
      <c r="A808" s="98"/>
      <c r="B808" s="68" t="s">
        <v>318</v>
      </c>
      <c r="C808" s="36">
        <v>82494.871992</v>
      </c>
    </row>
    <row r="809" spans="1:3" ht="12.75" customHeight="1">
      <c r="A809" s="98"/>
      <c r="B809" s="68" t="s">
        <v>684</v>
      </c>
      <c r="C809" s="36">
        <v>84968.341847999982</v>
      </c>
    </row>
    <row r="810" spans="1:3" ht="12.75" customHeight="1">
      <c r="A810" s="98"/>
      <c r="B810" s="68" t="s">
        <v>319</v>
      </c>
      <c r="C810" s="36">
        <v>104957.70012000002</v>
      </c>
    </row>
    <row r="811" spans="1:3" ht="12.75" customHeight="1">
      <c r="A811" s="98"/>
      <c r="B811" s="68" t="s">
        <v>320</v>
      </c>
      <c r="C811" s="36">
        <v>90547.218215999994</v>
      </c>
    </row>
    <row r="812" spans="1:3" ht="12.75" customHeight="1">
      <c r="A812" s="98"/>
      <c r="B812" s="68" t="s">
        <v>321</v>
      </c>
      <c r="C812" s="36">
        <v>98779.840847999993</v>
      </c>
    </row>
    <row r="813" spans="1:3" ht="12.75" customHeight="1">
      <c r="A813" s="98"/>
      <c r="B813" s="68" t="s">
        <v>322</v>
      </c>
      <c r="C813" s="36">
        <v>107078.37098399999</v>
      </c>
    </row>
    <row r="814" spans="1:3" ht="12.75" customHeight="1">
      <c r="A814" s="98"/>
      <c r="B814" s="68" t="s">
        <v>685</v>
      </c>
      <c r="C814" s="36">
        <v>112104.787392</v>
      </c>
    </row>
    <row r="815" spans="1:3" ht="12.75" customHeight="1">
      <c r="A815" s="98"/>
      <c r="B815" s="68" t="s">
        <v>323</v>
      </c>
      <c r="C815" s="36">
        <v>99671.495040000009</v>
      </c>
    </row>
    <row r="816" spans="1:3" ht="12.75" customHeight="1">
      <c r="A816" s="98"/>
      <c r="B816" s="68" t="s">
        <v>324</v>
      </c>
      <c r="C816" s="36">
        <v>105758.7804</v>
      </c>
    </row>
    <row r="817" spans="1:3" ht="12.75" customHeight="1">
      <c r="A817" s="98"/>
      <c r="B817" s="68" t="s">
        <v>325</v>
      </c>
      <c r="C817" s="36">
        <v>109316.82527999998</v>
      </c>
    </row>
    <row r="818" spans="1:3" ht="12.75" customHeight="1">
      <c r="A818" s="99"/>
      <c r="B818" s="68" t="s">
        <v>326</v>
      </c>
      <c r="C818" s="36">
        <v>129423.59351999998</v>
      </c>
    </row>
    <row r="819" spans="1:3" ht="21.75" customHeight="1">
      <c r="A819" s="128" t="s">
        <v>327</v>
      </c>
      <c r="B819" s="129"/>
      <c r="C819" s="130"/>
    </row>
    <row r="820" spans="1:3" ht="13.5" customHeight="1">
      <c r="A820" s="90"/>
      <c r="B820" s="5" t="s">
        <v>4</v>
      </c>
      <c r="C820" s="36" t="s">
        <v>25</v>
      </c>
    </row>
    <row r="821" spans="1:3" ht="13.5" customHeight="1">
      <c r="A821" s="91"/>
      <c r="B821" s="5" t="s">
        <v>5</v>
      </c>
      <c r="C821" s="36" t="s">
        <v>25</v>
      </c>
    </row>
    <row r="822" spans="1:3" ht="13.5" customHeight="1">
      <c r="A822" s="91"/>
      <c r="B822" s="5" t="s">
        <v>6</v>
      </c>
      <c r="C822" s="36" t="s">
        <v>25</v>
      </c>
    </row>
    <row r="823" spans="1:3" ht="17.25" customHeight="1">
      <c r="A823" s="100" t="s">
        <v>913</v>
      </c>
      <c r="B823" s="101"/>
      <c r="C823" s="102"/>
    </row>
    <row r="824" spans="1:3">
      <c r="A824" s="97"/>
      <c r="B824" s="69" t="s">
        <v>914</v>
      </c>
      <c r="C824" s="36">
        <v>33137.771940000006</v>
      </c>
    </row>
    <row r="825" spans="1:3">
      <c r="A825" s="98"/>
      <c r="B825" s="69" t="s">
        <v>915</v>
      </c>
      <c r="C825" s="36">
        <v>34514.609220000006</v>
      </c>
    </row>
    <row r="826" spans="1:3" ht="13.5" customHeight="1">
      <c r="A826" s="99"/>
      <c r="B826" s="69" t="s">
        <v>916</v>
      </c>
      <c r="C826" s="36">
        <v>46838.61</v>
      </c>
    </row>
    <row r="827" spans="1:3" ht="22.5" customHeight="1">
      <c r="A827" s="108" t="s">
        <v>0</v>
      </c>
      <c r="B827" s="108"/>
      <c r="C827" s="108"/>
    </row>
    <row r="828" spans="1:3" ht="14.1" customHeight="1">
      <c r="A828" s="107" t="s">
        <v>900</v>
      </c>
      <c r="B828" s="107"/>
      <c r="C828" s="107"/>
    </row>
    <row r="829" spans="1:3" ht="14.1" customHeight="1">
      <c r="A829" s="4" t="s">
        <v>1</v>
      </c>
      <c r="B829" s="4" t="s">
        <v>2</v>
      </c>
      <c r="C829" s="39" t="s">
        <v>527</v>
      </c>
    </row>
    <row r="830" spans="1:3" ht="14.1" customHeight="1">
      <c r="A830" s="112" t="s">
        <v>902</v>
      </c>
      <c r="B830" s="113"/>
      <c r="C830" s="114"/>
    </row>
    <row r="831" spans="1:3" ht="14.1" customHeight="1">
      <c r="A831" s="97"/>
      <c r="B831" s="58" t="s">
        <v>4</v>
      </c>
      <c r="C831" s="36">
        <v>6555.2268599999998</v>
      </c>
    </row>
    <row r="832" spans="1:3" ht="14.1" customHeight="1">
      <c r="A832" s="98"/>
      <c r="B832" s="58" t="s">
        <v>5</v>
      </c>
      <c r="C832" s="36">
        <v>9415.649879999999</v>
      </c>
    </row>
    <row r="833" spans="1:3" ht="14.1" customHeight="1">
      <c r="A833" s="98"/>
      <c r="B833" s="58" t="s">
        <v>6</v>
      </c>
      <c r="C833" s="36">
        <v>12439.463399999999</v>
      </c>
    </row>
    <row r="834" spans="1:3" ht="14.1" customHeight="1">
      <c r="A834" s="98"/>
      <c r="B834" s="58" t="s">
        <v>7</v>
      </c>
      <c r="C834" s="36">
        <v>18447.87672</v>
      </c>
    </row>
    <row r="835" spans="1:3" ht="14.1" customHeight="1">
      <c r="A835" s="98"/>
      <c r="B835" s="58" t="s">
        <v>8</v>
      </c>
      <c r="C835" s="36">
        <v>26027.017379999998</v>
      </c>
    </row>
    <row r="836" spans="1:3" ht="18" customHeight="1">
      <c r="A836" s="98"/>
      <c r="B836" s="58" t="s">
        <v>9</v>
      </c>
      <c r="C836" s="36">
        <v>29362.362119999998</v>
      </c>
    </row>
    <row r="837" spans="1:3" ht="14.1" customHeight="1">
      <c r="A837" s="98"/>
      <c r="B837" s="58" t="s">
        <v>10</v>
      </c>
      <c r="C837" s="36">
        <v>65064.275640000007</v>
      </c>
    </row>
    <row r="838" spans="1:3" ht="14.1" customHeight="1">
      <c r="A838" s="98"/>
      <c r="B838" s="58" t="s">
        <v>11</v>
      </c>
      <c r="C838" s="36">
        <v>92559.628980000009</v>
      </c>
    </row>
    <row r="839" spans="1:3" ht="14.1" customHeight="1">
      <c r="A839" s="99"/>
      <c r="B839" s="59" t="s">
        <v>12</v>
      </c>
      <c r="C839" s="36">
        <v>138949.45973999999</v>
      </c>
    </row>
    <row r="840" spans="1:3" ht="14.1" customHeight="1">
      <c r="A840" s="112" t="s">
        <v>686</v>
      </c>
      <c r="B840" s="113"/>
      <c r="C840" s="114"/>
    </row>
    <row r="841" spans="1:3" ht="14.1" customHeight="1">
      <c r="A841" s="97"/>
      <c r="B841" s="58" t="s">
        <v>687</v>
      </c>
      <c r="C841" s="36">
        <v>70480.779642000009</v>
      </c>
    </row>
    <row r="842" spans="1:3" ht="14.1" customHeight="1">
      <c r="A842" s="98"/>
      <c r="B842" s="59" t="s">
        <v>688</v>
      </c>
      <c r="C842" s="36">
        <v>73038.821309999999</v>
      </c>
    </row>
    <row r="843" spans="1:3" ht="14.1" customHeight="1">
      <c r="A843" s="98"/>
      <c r="B843" s="60" t="s">
        <v>689</v>
      </c>
      <c r="C843" s="36">
        <v>82034.601175799995</v>
      </c>
    </row>
    <row r="844" spans="1:3" ht="14.1" customHeight="1">
      <c r="A844" s="98"/>
      <c r="B844" s="61" t="s">
        <v>690</v>
      </c>
      <c r="C844" s="36">
        <v>83549.231110800014</v>
      </c>
    </row>
    <row r="845" spans="1:3" ht="14.1" customHeight="1">
      <c r="A845" s="98"/>
      <c r="B845" s="61" t="s">
        <v>691</v>
      </c>
      <c r="C845" s="36">
        <v>87581.512582199983</v>
      </c>
    </row>
    <row r="846" spans="1:3" ht="14.1" customHeight="1">
      <c r="A846" s="98"/>
      <c r="B846" s="61" t="s">
        <v>692</v>
      </c>
      <c r="C846" s="36" t="s">
        <v>25</v>
      </c>
    </row>
    <row r="847" spans="1:3" ht="14.1" customHeight="1">
      <c r="A847" s="98"/>
      <c r="B847" s="42" t="s">
        <v>693</v>
      </c>
      <c r="C847" s="36" t="s">
        <v>25</v>
      </c>
    </row>
    <row r="848" spans="1:3" ht="14.1" customHeight="1">
      <c r="A848" s="98"/>
      <c r="B848" s="41" t="s">
        <v>694</v>
      </c>
      <c r="C848" s="36">
        <v>98181.678231000013</v>
      </c>
    </row>
    <row r="849" spans="1:3" ht="22.5" customHeight="1">
      <c r="A849" s="98"/>
      <c r="B849" s="41" t="s">
        <v>695</v>
      </c>
      <c r="C849" s="36" t="s">
        <v>25</v>
      </c>
    </row>
    <row r="850" spans="1:3" ht="14.45" customHeight="1">
      <c r="A850" s="98"/>
      <c r="B850" s="41" t="s">
        <v>696</v>
      </c>
      <c r="C850" s="36" t="s">
        <v>25</v>
      </c>
    </row>
    <row r="851" spans="1:3" ht="14.45" customHeight="1">
      <c r="A851" s="98"/>
      <c r="B851" s="41" t="s">
        <v>697</v>
      </c>
      <c r="C851" s="36" t="s">
        <v>25</v>
      </c>
    </row>
    <row r="852" spans="1:3" ht="14.45" customHeight="1">
      <c r="A852" s="98"/>
      <c r="B852" s="41" t="s">
        <v>698</v>
      </c>
      <c r="C852" s="36" t="s">
        <v>25</v>
      </c>
    </row>
    <row r="853" spans="1:3" ht="14.45" customHeight="1">
      <c r="A853" s="104" t="s">
        <v>699</v>
      </c>
      <c r="B853" s="105"/>
      <c r="C853" s="106"/>
    </row>
    <row r="854" spans="1:3" ht="14.45" customHeight="1">
      <c r="A854" s="97"/>
      <c r="B854" s="28" t="s">
        <v>700</v>
      </c>
      <c r="C854" s="36">
        <v>52174.259045999999</v>
      </c>
    </row>
    <row r="855" spans="1:3" ht="14.45" customHeight="1">
      <c r="A855" s="98"/>
      <c r="B855" s="28" t="s">
        <v>330</v>
      </c>
      <c r="C855" s="36">
        <v>50921.136161999995</v>
      </c>
    </row>
    <row r="856" spans="1:3" ht="14.45" customHeight="1">
      <c r="A856" s="98"/>
      <c r="B856" s="28" t="s">
        <v>331</v>
      </c>
      <c r="C856" s="36">
        <v>54686.065870800005</v>
      </c>
    </row>
    <row r="857" spans="1:3" ht="14.45" customHeight="1">
      <c r="A857" s="98"/>
      <c r="B857" s="28" t="s">
        <v>332</v>
      </c>
      <c r="C857" s="36">
        <v>54123.456581999999</v>
      </c>
    </row>
    <row r="858" spans="1:3" ht="14.45" customHeight="1">
      <c r="A858" s="98"/>
      <c r="B858" s="28" t="s">
        <v>333</v>
      </c>
      <c r="C858" s="36">
        <v>57404.244455999979</v>
      </c>
    </row>
    <row r="859" spans="1:3" ht="14.45" customHeight="1">
      <c r="A859" s="98"/>
      <c r="B859" s="28" t="s">
        <v>334</v>
      </c>
      <c r="C859" s="36">
        <v>62078.359823999999</v>
      </c>
    </row>
    <row r="860" spans="1:3" ht="14.45" customHeight="1">
      <c r="A860" s="98"/>
      <c r="B860" s="28" t="s">
        <v>335</v>
      </c>
      <c r="C860" s="36">
        <v>64597.801319999999</v>
      </c>
    </row>
    <row r="861" spans="1:3" ht="23.25" customHeight="1">
      <c r="A861" s="98"/>
      <c r="B861" s="28" t="s">
        <v>350</v>
      </c>
      <c r="C861" s="36">
        <v>69575.277049199998</v>
      </c>
    </row>
    <row r="862" spans="1:3" ht="14.45" customHeight="1">
      <c r="A862" s="98"/>
      <c r="B862" s="28" t="s">
        <v>351</v>
      </c>
      <c r="C862" s="36">
        <v>72959.792770799992</v>
      </c>
    </row>
    <row r="863" spans="1:3" ht="14.45" customHeight="1">
      <c r="A863" s="98"/>
      <c r="B863" s="28" t="s">
        <v>338</v>
      </c>
      <c r="C863" s="36">
        <v>76369.333247999995</v>
      </c>
    </row>
    <row r="864" spans="1:3" ht="14.45" customHeight="1">
      <c r="A864" s="98"/>
      <c r="B864" s="28" t="s">
        <v>339</v>
      </c>
      <c r="C864" s="36">
        <v>77918.888735999979</v>
      </c>
    </row>
    <row r="865" spans="1:3" ht="14.45" customHeight="1">
      <c r="A865" s="104" t="s">
        <v>328</v>
      </c>
      <c r="B865" s="105"/>
      <c r="C865" s="106"/>
    </row>
    <row r="866" spans="1:3" ht="14.45" customHeight="1">
      <c r="A866" s="97"/>
      <c r="B866" s="62" t="s">
        <v>330</v>
      </c>
      <c r="C866" s="36">
        <v>50921.136161999995</v>
      </c>
    </row>
    <row r="867" spans="1:3" ht="14.45" customHeight="1">
      <c r="A867" s="98"/>
      <c r="B867" s="28" t="s">
        <v>331</v>
      </c>
      <c r="C867" s="36">
        <v>54686.065870800005</v>
      </c>
    </row>
    <row r="868" spans="1:3" ht="14.45" customHeight="1">
      <c r="A868" s="98"/>
      <c r="B868" s="28" t="s">
        <v>332</v>
      </c>
      <c r="C868" s="36">
        <v>54123.456581999999</v>
      </c>
    </row>
    <row r="869" spans="1:3" ht="14.45" customHeight="1">
      <c r="A869" s="98"/>
      <c r="B869" s="28" t="s">
        <v>333</v>
      </c>
      <c r="C869" s="36">
        <v>56893.984505279986</v>
      </c>
    </row>
    <row r="870" spans="1:3" ht="14.45" customHeight="1">
      <c r="A870" s="98"/>
      <c r="B870" s="28" t="s">
        <v>334</v>
      </c>
      <c r="C870" s="36">
        <v>60147.033073919993</v>
      </c>
    </row>
    <row r="871" spans="1:3" ht="18.75" customHeight="1">
      <c r="A871" s="98"/>
      <c r="B871" s="28" t="s">
        <v>335</v>
      </c>
      <c r="C871" s="36">
        <v>62588.091945600005</v>
      </c>
    </row>
    <row r="872" spans="1:3" ht="14.45" customHeight="1">
      <c r="A872" s="98"/>
      <c r="B872" s="28" t="s">
        <v>336</v>
      </c>
      <c r="C872" s="36">
        <v>66614.626961999995</v>
      </c>
    </row>
    <row r="873" spans="1:3" ht="15" customHeight="1">
      <c r="A873" s="98"/>
      <c r="B873" s="28" t="s">
        <v>337</v>
      </c>
      <c r="C873" s="36">
        <v>69855.120737999998</v>
      </c>
    </row>
    <row r="874" spans="1:3" ht="15.75" customHeight="1">
      <c r="A874" s="99"/>
      <c r="B874" s="28" t="s">
        <v>338</v>
      </c>
      <c r="C874" s="36">
        <v>74778.305471999993</v>
      </c>
    </row>
    <row r="875" spans="1:3" ht="19.5" customHeight="1">
      <c r="A875" s="108" t="s">
        <v>0</v>
      </c>
      <c r="B875" s="108"/>
      <c r="C875" s="108"/>
    </row>
    <row r="876" spans="1:3" ht="14.25" customHeight="1">
      <c r="A876" s="107" t="s">
        <v>900</v>
      </c>
      <c r="B876" s="107"/>
      <c r="C876" s="107"/>
    </row>
    <row r="877" spans="1:3" ht="12.6" customHeight="1">
      <c r="A877" s="4" t="s">
        <v>1</v>
      </c>
      <c r="B877" s="4" t="s">
        <v>2</v>
      </c>
      <c r="C877" s="39" t="s">
        <v>527</v>
      </c>
    </row>
    <row r="878" spans="1:3" ht="16.5" customHeight="1">
      <c r="A878" s="112" t="s">
        <v>340</v>
      </c>
      <c r="B878" s="113"/>
      <c r="C878" s="114"/>
    </row>
    <row r="879" spans="1:3" ht="12.6" customHeight="1">
      <c r="A879" s="97"/>
      <c r="B879" s="41" t="s">
        <v>329</v>
      </c>
      <c r="C879" s="36">
        <v>45525.261599999991</v>
      </c>
    </row>
    <row r="880" spans="1:3" ht="12.6" customHeight="1">
      <c r="A880" s="98"/>
      <c r="B880" s="41" t="s">
        <v>330</v>
      </c>
      <c r="C880" s="36">
        <v>46169.401636799987</v>
      </c>
    </row>
    <row r="881" spans="1:3" ht="12.6" customHeight="1">
      <c r="A881" s="98"/>
      <c r="B881" s="41" t="s">
        <v>331</v>
      </c>
      <c r="C881" s="36">
        <v>52958.603692799996</v>
      </c>
    </row>
    <row r="882" spans="1:3" ht="12.6" customHeight="1">
      <c r="A882" s="98"/>
      <c r="B882" s="41" t="s">
        <v>332</v>
      </c>
      <c r="C882" s="36">
        <v>53555.097726</v>
      </c>
    </row>
    <row r="883" spans="1:3" ht="12.6" customHeight="1">
      <c r="A883" s="98"/>
      <c r="B883" s="41" t="s">
        <v>333</v>
      </c>
      <c r="C883" s="36">
        <v>57333.364545600009</v>
      </c>
    </row>
    <row r="884" spans="1:3" ht="12.6" customHeight="1">
      <c r="A884" s="98"/>
      <c r="B884" s="41" t="s">
        <v>334</v>
      </c>
      <c r="C884" s="36">
        <v>61938.786723839985</v>
      </c>
    </row>
    <row r="885" spans="1:3" ht="12.6" customHeight="1">
      <c r="A885" s="98"/>
      <c r="B885" s="41" t="s">
        <v>335</v>
      </c>
      <c r="C885" s="36">
        <v>69062.651292959999</v>
      </c>
    </row>
    <row r="886" spans="1:3" ht="12.6" customHeight="1">
      <c r="A886" s="98"/>
      <c r="B886" s="41" t="s">
        <v>336</v>
      </c>
      <c r="C886" s="36">
        <v>71039.955729599998</v>
      </c>
    </row>
    <row r="887" spans="1:3" ht="12.6" customHeight="1">
      <c r="A887" s="98"/>
      <c r="B887" s="41" t="s">
        <v>337</v>
      </c>
      <c r="C887" s="36">
        <v>76543.328347200004</v>
      </c>
    </row>
    <row r="888" spans="1:3" ht="12.6" customHeight="1">
      <c r="A888" s="98"/>
      <c r="B888" s="41" t="s">
        <v>338</v>
      </c>
      <c r="C888" s="36">
        <v>79906.730904000011</v>
      </c>
    </row>
    <row r="889" spans="1:3" ht="12.6" customHeight="1">
      <c r="A889" s="98"/>
      <c r="B889" s="41" t="s">
        <v>339</v>
      </c>
      <c r="C889" s="36">
        <v>86422.027348799995</v>
      </c>
    </row>
    <row r="890" spans="1:3" ht="12.6" customHeight="1">
      <c r="A890" s="98"/>
      <c r="B890" s="41" t="s">
        <v>341</v>
      </c>
      <c r="C890" s="36">
        <v>94125.504844800002</v>
      </c>
    </row>
    <row r="891" spans="1:3" ht="12.6" customHeight="1">
      <c r="A891" s="98"/>
      <c r="B891" s="41" t="s">
        <v>342</v>
      </c>
      <c r="C891" s="36">
        <v>113932.6695936</v>
      </c>
    </row>
    <row r="892" spans="1:3" ht="12.6" customHeight="1">
      <c r="A892" s="98"/>
      <c r="B892" s="41" t="s">
        <v>343</v>
      </c>
      <c r="C892" s="36">
        <v>120545.42591520002</v>
      </c>
    </row>
    <row r="893" spans="1:3" ht="12.6" customHeight="1">
      <c r="A893" s="98"/>
      <c r="B893" s="41" t="s">
        <v>344</v>
      </c>
      <c r="C893" s="36">
        <v>122849.21151360001</v>
      </c>
    </row>
    <row r="894" spans="1:3" ht="12.75" customHeight="1">
      <c r="A894" s="98"/>
      <c r="B894" s="41" t="s">
        <v>345</v>
      </c>
      <c r="C894" s="36">
        <v>131742.94367520002</v>
      </c>
    </row>
    <row r="895" spans="1:3" ht="12.6" customHeight="1">
      <c r="A895" s="98"/>
      <c r="B895" s="41" t="s">
        <v>347</v>
      </c>
      <c r="C895" s="36">
        <v>154463.53665599998</v>
      </c>
    </row>
    <row r="896" spans="1:3" ht="12.6" customHeight="1">
      <c r="A896" s="98"/>
      <c r="B896" s="41" t="s">
        <v>348</v>
      </c>
      <c r="C896" s="36">
        <v>179199.56972735998</v>
      </c>
    </row>
    <row r="897" spans="1:3" ht="12.6" customHeight="1">
      <c r="A897" s="99"/>
      <c r="B897" s="41" t="s">
        <v>701</v>
      </c>
      <c r="C897" s="36">
        <v>187224.83447615997</v>
      </c>
    </row>
    <row r="898" spans="1:3" ht="17.25" customHeight="1">
      <c r="A898" s="104" t="s">
        <v>349</v>
      </c>
      <c r="B898" s="105"/>
      <c r="C898" s="106"/>
    </row>
    <row r="899" spans="1:3" ht="12.6" customHeight="1">
      <c r="A899" s="97"/>
      <c r="B899" s="42" t="s">
        <v>330</v>
      </c>
      <c r="C899" s="36">
        <v>47723.010098400002</v>
      </c>
    </row>
    <row r="900" spans="1:3" ht="12.6" customHeight="1">
      <c r="A900" s="98"/>
      <c r="B900" s="41" t="s">
        <v>331</v>
      </c>
      <c r="C900" s="36">
        <v>52807.983883199995</v>
      </c>
    </row>
    <row r="901" spans="1:3" ht="12.6" customHeight="1">
      <c r="A901" s="98"/>
      <c r="B901" s="41" t="s">
        <v>332</v>
      </c>
      <c r="C901" s="36">
        <v>54285.622653599981</v>
      </c>
    </row>
    <row r="902" spans="1:3" ht="12.6" customHeight="1">
      <c r="A902" s="98"/>
      <c r="B902" s="41" t="s">
        <v>333</v>
      </c>
      <c r="C902" s="36">
        <v>57003.659856000006</v>
      </c>
    </row>
    <row r="903" spans="1:3" ht="12.6" customHeight="1">
      <c r="A903" s="98"/>
      <c r="B903" s="41" t="s">
        <v>334</v>
      </c>
      <c r="C903" s="36">
        <v>62065.352606400003</v>
      </c>
    </row>
    <row r="904" spans="1:3" ht="12.6" customHeight="1">
      <c r="A904" s="98"/>
      <c r="B904" s="41" t="s">
        <v>335</v>
      </c>
      <c r="C904" s="36">
        <v>68238.691185600008</v>
      </c>
    </row>
    <row r="905" spans="1:3" ht="12.6" customHeight="1">
      <c r="A905" s="98"/>
      <c r="B905" s="41" t="s">
        <v>336</v>
      </c>
      <c r="C905" s="36">
        <v>70596.202248000001</v>
      </c>
    </row>
    <row r="906" spans="1:3" ht="12.6" customHeight="1">
      <c r="A906" s="98"/>
      <c r="B906" s="41" t="s">
        <v>337</v>
      </c>
      <c r="C906" s="36">
        <v>75848.667523199983</v>
      </c>
    </row>
    <row r="907" spans="1:3" ht="12.6" customHeight="1">
      <c r="A907" s="98"/>
      <c r="B907" s="41" t="s">
        <v>338</v>
      </c>
      <c r="C907" s="36">
        <v>79371.738388800004</v>
      </c>
    </row>
    <row r="908" spans="1:3" ht="12.6" customHeight="1">
      <c r="A908" s="98"/>
      <c r="B908" s="41" t="s">
        <v>339</v>
      </c>
      <c r="C908" s="36">
        <v>85588.434359999985</v>
      </c>
    </row>
    <row r="909" spans="1:3" ht="12.6" customHeight="1">
      <c r="A909" s="98"/>
      <c r="B909" s="41" t="s">
        <v>341</v>
      </c>
      <c r="C909" s="36">
        <v>93242.145110400001</v>
      </c>
    </row>
    <row r="910" spans="1:3" ht="12.6" customHeight="1">
      <c r="A910" s="98"/>
      <c r="B910" s="41" t="s">
        <v>342</v>
      </c>
      <c r="C910" s="36">
        <v>113179.94756639999</v>
      </c>
    </row>
    <row r="911" spans="1:3" ht="12.6" customHeight="1">
      <c r="A911" s="98"/>
      <c r="B911" s="41" t="s">
        <v>343</v>
      </c>
      <c r="C911" s="36">
        <v>119900.5318368</v>
      </c>
    </row>
    <row r="912" spans="1:3" ht="12.75" customHeight="1">
      <c r="A912" s="98"/>
      <c r="B912" s="41" t="s">
        <v>344</v>
      </c>
      <c r="C912" s="36">
        <v>121344.0502248</v>
      </c>
    </row>
    <row r="913" spans="1:3" ht="12.6" customHeight="1">
      <c r="A913" s="98"/>
      <c r="B913" s="41" t="s">
        <v>345</v>
      </c>
      <c r="C913" s="36">
        <v>131431.90151520001</v>
      </c>
    </row>
    <row r="914" spans="1:3" ht="12.6" customHeight="1">
      <c r="A914" s="98"/>
      <c r="B914" s="41" t="s">
        <v>346</v>
      </c>
      <c r="C914" s="36">
        <v>176830.9554024</v>
      </c>
    </row>
    <row r="915" spans="1:3" ht="12.6" customHeight="1">
      <c r="A915" s="98"/>
      <c r="B915" s="41" t="s">
        <v>701</v>
      </c>
      <c r="C915" s="36">
        <v>183349.73928959997</v>
      </c>
    </row>
    <row r="916" spans="1:3" ht="15" customHeight="1">
      <c r="A916" s="100" t="s">
        <v>702</v>
      </c>
      <c r="B916" s="101"/>
      <c r="C916" s="102"/>
    </row>
    <row r="917" spans="1:3" ht="12.6" customHeight="1">
      <c r="A917" s="97"/>
      <c r="B917" s="13" t="s">
        <v>352</v>
      </c>
      <c r="C917" s="36">
        <v>3081.5704799999994</v>
      </c>
    </row>
    <row r="918" spans="1:3" ht="12.6" customHeight="1">
      <c r="A918" s="98"/>
      <c r="B918" s="5" t="s">
        <v>353</v>
      </c>
      <c r="C918" s="36">
        <v>3195.5180400000004</v>
      </c>
    </row>
    <row r="919" spans="1:3" ht="12" customHeight="1">
      <c r="A919" s="98"/>
      <c r="B919" s="5" t="s">
        <v>354</v>
      </c>
      <c r="C919" s="36">
        <v>3195.5180400000004</v>
      </c>
    </row>
    <row r="920" spans="1:3" ht="12.6" customHeight="1">
      <c r="A920" s="98"/>
      <c r="B920" s="5" t="s">
        <v>355</v>
      </c>
      <c r="C920" s="36">
        <v>3195.7027200000002</v>
      </c>
    </row>
    <row r="921" spans="1:3" ht="12.6" customHeight="1">
      <c r="A921" s="98"/>
      <c r="B921" s="5" t="s">
        <v>356</v>
      </c>
      <c r="C921" s="36">
        <v>3423.9671999999996</v>
      </c>
    </row>
    <row r="922" spans="1:3" ht="12.6" customHeight="1">
      <c r="A922" s="99"/>
      <c r="B922" s="5" t="s">
        <v>357</v>
      </c>
      <c r="C922" s="36">
        <v>3423.9671999999996</v>
      </c>
    </row>
    <row r="923" spans="1:3" ht="16.5" customHeight="1">
      <c r="A923" s="100" t="s">
        <v>703</v>
      </c>
      <c r="B923" s="101"/>
      <c r="C923" s="102"/>
    </row>
    <row r="924" spans="1:3" ht="12.6" customHeight="1">
      <c r="A924" s="97"/>
      <c r="B924" s="13" t="s">
        <v>352</v>
      </c>
      <c r="C924" s="36">
        <v>3423.9671999999996</v>
      </c>
    </row>
    <row r="925" spans="1:3" ht="12.6" customHeight="1">
      <c r="A925" s="98"/>
      <c r="B925" s="5" t="s">
        <v>353</v>
      </c>
      <c r="C925" s="36">
        <v>3538.0994400000004</v>
      </c>
    </row>
    <row r="926" spans="1:3" ht="12.6" customHeight="1">
      <c r="A926" s="98"/>
      <c r="B926" s="5" t="s">
        <v>354</v>
      </c>
      <c r="C926" s="36">
        <v>3538.0994400000004</v>
      </c>
    </row>
    <row r="927" spans="1:3" ht="10.5" customHeight="1">
      <c r="A927" s="98"/>
      <c r="B927" s="5" t="s">
        <v>355</v>
      </c>
      <c r="C927" s="36">
        <v>3538.0994400000004</v>
      </c>
    </row>
    <row r="928" spans="1:3" ht="12" customHeight="1">
      <c r="A928" s="98"/>
      <c r="B928" s="5" t="s">
        <v>356</v>
      </c>
      <c r="C928" s="36">
        <v>3766.3639200000007</v>
      </c>
    </row>
    <row r="929" spans="1:3" ht="13.5" customHeight="1">
      <c r="A929" s="98"/>
      <c r="B929" s="5" t="s">
        <v>357</v>
      </c>
      <c r="C929" s="36">
        <v>3652.2316799999999</v>
      </c>
    </row>
    <row r="930" spans="1:3" ht="12" customHeight="1">
      <c r="A930" s="99"/>
      <c r="B930" s="5" t="s">
        <v>358</v>
      </c>
      <c r="C930" s="36">
        <v>5364.2152800000003</v>
      </c>
    </row>
    <row r="931" spans="1:3" ht="21" customHeight="1">
      <c r="A931" s="108" t="s">
        <v>0</v>
      </c>
      <c r="B931" s="108"/>
      <c r="C931" s="108"/>
    </row>
    <row r="932" spans="1:3" ht="12.6" customHeight="1">
      <c r="A932" s="107" t="s">
        <v>900</v>
      </c>
      <c r="B932" s="107"/>
      <c r="C932" s="107"/>
    </row>
    <row r="933" spans="1:3" ht="12.6" customHeight="1">
      <c r="A933" s="4" t="s">
        <v>1</v>
      </c>
      <c r="B933" s="4" t="s">
        <v>2</v>
      </c>
      <c r="C933" s="39" t="s">
        <v>527</v>
      </c>
    </row>
    <row r="934" spans="1:3" ht="12.6" customHeight="1">
      <c r="A934" s="100" t="s">
        <v>704</v>
      </c>
      <c r="B934" s="101"/>
      <c r="C934" s="102"/>
    </row>
    <row r="935" spans="1:3" ht="12.6" customHeight="1">
      <c r="A935" s="97"/>
      <c r="B935" s="5" t="s">
        <v>352</v>
      </c>
      <c r="C935" s="36">
        <v>3652.2316799999999</v>
      </c>
    </row>
    <row r="936" spans="1:3" ht="12.6" customHeight="1">
      <c r="A936" s="98"/>
      <c r="B936" s="5" t="s">
        <v>353</v>
      </c>
      <c r="C936" s="36">
        <v>3766.3639200000007</v>
      </c>
    </row>
    <row r="937" spans="1:3" ht="12.6" customHeight="1">
      <c r="A937" s="98"/>
      <c r="B937" s="5" t="s">
        <v>354</v>
      </c>
      <c r="C937" s="36">
        <v>3766.3639200000007</v>
      </c>
    </row>
    <row r="938" spans="1:3" ht="12.6" customHeight="1">
      <c r="A938" s="98"/>
      <c r="B938" s="5" t="s">
        <v>355</v>
      </c>
      <c r="C938" s="36">
        <v>3652.2316799999999</v>
      </c>
    </row>
    <row r="939" spans="1:3" ht="19.5" customHeight="1">
      <c r="A939" s="98"/>
      <c r="B939" s="5" t="s">
        <v>356</v>
      </c>
      <c r="C939" s="36">
        <v>3994.6283999999991</v>
      </c>
    </row>
    <row r="940" spans="1:3" ht="12.6" customHeight="1">
      <c r="A940" s="98"/>
      <c r="B940" s="5" t="s">
        <v>357</v>
      </c>
      <c r="C940" s="36">
        <v>3994.6283999999991</v>
      </c>
    </row>
    <row r="941" spans="1:3" ht="12.6" customHeight="1">
      <c r="A941" s="98"/>
      <c r="B941" s="5" t="s">
        <v>358</v>
      </c>
      <c r="C941" s="36">
        <v>6505.5376799999995</v>
      </c>
    </row>
    <row r="942" spans="1:3" ht="12.6" customHeight="1">
      <c r="A942" s="99"/>
      <c r="B942" s="5" t="s">
        <v>359</v>
      </c>
      <c r="C942" s="36">
        <v>7304.4633599999997</v>
      </c>
    </row>
    <row r="943" spans="1:3" ht="12.6" customHeight="1">
      <c r="A943" s="100" t="s">
        <v>705</v>
      </c>
      <c r="B943" s="101"/>
      <c r="C943" s="102"/>
    </row>
    <row r="944" spans="1:3" ht="12.6" customHeight="1">
      <c r="A944" s="97"/>
      <c r="B944" s="13" t="s">
        <v>352</v>
      </c>
      <c r="C944" s="36">
        <v>4508.2234799999997</v>
      </c>
    </row>
    <row r="945" spans="1:3" ht="12.6" customHeight="1">
      <c r="A945" s="98"/>
      <c r="B945" s="5" t="s">
        <v>353</v>
      </c>
      <c r="C945" s="36">
        <v>4622.3557200000005</v>
      </c>
    </row>
    <row r="946" spans="1:3" ht="12.6" customHeight="1">
      <c r="A946" s="98"/>
      <c r="B946" s="5" t="s">
        <v>354</v>
      </c>
      <c r="C946" s="36">
        <v>4679.42184</v>
      </c>
    </row>
    <row r="947" spans="1:3" ht="12.6" customHeight="1">
      <c r="A947" s="98"/>
      <c r="B947" s="5" t="s">
        <v>355</v>
      </c>
      <c r="C947" s="36">
        <v>4565.289600000001</v>
      </c>
    </row>
    <row r="948" spans="1:3" ht="15" customHeight="1">
      <c r="A948" s="98"/>
      <c r="B948" s="5" t="s">
        <v>356</v>
      </c>
      <c r="C948" s="36">
        <v>5021.8185600000006</v>
      </c>
    </row>
    <row r="949" spans="1:3" ht="12.6" customHeight="1">
      <c r="A949" s="98"/>
      <c r="B949" s="5" t="s">
        <v>357</v>
      </c>
      <c r="C949" s="36">
        <v>5021.8185600000006</v>
      </c>
    </row>
    <row r="950" spans="1:3" ht="12.6" customHeight="1">
      <c r="A950" s="98"/>
      <c r="B950" s="5" t="s">
        <v>358</v>
      </c>
      <c r="C950" s="36">
        <v>6847.9343999999992</v>
      </c>
    </row>
    <row r="951" spans="1:3" ht="12.6" customHeight="1">
      <c r="A951" s="99"/>
      <c r="B951" s="5" t="s">
        <v>359</v>
      </c>
      <c r="C951" s="36">
        <v>7304.4633599999997</v>
      </c>
    </row>
    <row r="952" spans="1:3" ht="15" customHeight="1">
      <c r="A952" s="100" t="s">
        <v>706</v>
      </c>
      <c r="B952" s="101"/>
      <c r="C952" s="102"/>
    </row>
    <row r="953" spans="1:3" ht="12.6" customHeight="1">
      <c r="A953" s="97"/>
      <c r="B953" s="23" t="s">
        <v>352</v>
      </c>
      <c r="C953" s="36">
        <v>5135.9508000000005</v>
      </c>
    </row>
    <row r="954" spans="1:3" ht="12.6" customHeight="1">
      <c r="A954" s="98"/>
      <c r="B954" s="7" t="s">
        <v>353</v>
      </c>
      <c r="C954" s="36">
        <v>5364.2152800000003</v>
      </c>
    </row>
    <row r="955" spans="1:3" ht="12.6" customHeight="1">
      <c r="A955" s="98"/>
      <c r="B955" s="5" t="s">
        <v>354</v>
      </c>
      <c r="C955" s="36">
        <v>5250.0830399999995</v>
      </c>
    </row>
    <row r="956" spans="1:3" ht="12.6" customHeight="1">
      <c r="A956" s="98"/>
      <c r="B956" s="5" t="s">
        <v>355</v>
      </c>
      <c r="C956" s="36">
        <v>5364.2152800000003</v>
      </c>
    </row>
    <row r="957" spans="1:3" ht="16.5" customHeight="1">
      <c r="A957" s="98"/>
      <c r="B957" s="5" t="s">
        <v>356</v>
      </c>
      <c r="C957" s="36">
        <v>5706.6120000000019</v>
      </c>
    </row>
    <row r="958" spans="1:3" ht="12.6" customHeight="1">
      <c r="A958" s="98"/>
      <c r="B958" s="5" t="s">
        <v>357</v>
      </c>
      <c r="C958" s="36">
        <v>5706.6120000000019</v>
      </c>
    </row>
    <row r="959" spans="1:3" ht="12.6" customHeight="1">
      <c r="A959" s="98"/>
      <c r="B959" s="5" t="s">
        <v>358</v>
      </c>
      <c r="C959" s="36">
        <v>7646.8600800000004</v>
      </c>
    </row>
    <row r="960" spans="1:3" ht="12.6" customHeight="1">
      <c r="A960" s="99"/>
      <c r="B960" s="6" t="s">
        <v>359</v>
      </c>
      <c r="C960" s="36">
        <v>7989.2567999999983</v>
      </c>
    </row>
    <row r="961" spans="1:3" ht="15.75" customHeight="1">
      <c r="A961" s="100" t="s">
        <v>707</v>
      </c>
      <c r="B961" s="101"/>
      <c r="C961" s="102"/>
    </row>
    <row r="962" spans="1:3" ht="12.6" customHeight="1">
      <c r="A962" s="97"/>
      <c r="B962" s="5" t="s">
        <v>708</v>
      </c>
      <c r="C962" s="36">
        <v>4279.9589999999998</v>
      </c>
    </row>
    <row r="963" spans="1:3" ht="12.6" customHeight="1">
      <c r="A963" s="98"/>
      <c r="B963" s="5" t="s">
        <v>362</v>
      </c>
      <c r="C963" s="36">
        <v>4565.289600000001</v>
      </c>
    </row>
    <row r="964" spans="1:3" ht="14.25" customHeight="1">
      <c r="A964" s="98"/>
      <c r="B964" s="5" t="s">
        <v>363</v>
      </c>
      <c r="C964" s="36">
        <v>4679.42184</v>
      </c>
    </row>
    <row r="965" spans="1:3" ht="12.6" customHeight="1">
      <c r="A965" s="98"/>
      <c r="B965" s="5" t="s">
        <v>364</v>
      </c>
      <c r="C965" s="36">
        <v>4679.42184</v>
      </c>
    </row>
    <row r="966" spans="1:3" ht="12.6" customHeight="1">
      <c r="A966" s="98"/>
      <c r="B966" s="5" t="s">
        <v>356</v>
      </c>
      <c r="C966" s="36">
        <v>4907.6863200000007</v>
      </c>
    </row>
    <row r="967" spans="1:3" ht="12.6" customHeight="1">
      <c r="A967" s="99"/>
      <c r="B967" s="5" t="s">
        <v>365</v>
      </c>
      <c r="C967" s="36">
        <v>5250.0830399999995</v>
      </c>
    </row>
    <row r="968" spans="1:3" ht="15" customHeight="1">
      <c r="A968" s="100" t="s">
        <v>360</v>
      </c>
      <c r="B968" s="101"/>
      <c r="C968" s="102"/>
    </row>
    <row r="969" spans="1:3" ht="12.6" customHeight="1">
      <c r="A969" s="97"/>
      <c r="B969" s="23" t="s">
        <v>708</v>
      </c>
      <c r="C969" s="36">
        <v>4394.0912399999997</v>
      </c>
    </row>
    <row r="970" spans="1:3" ht="12.6" customHeight="1">
      <c r="A970" s="98"/>
      <c r="B970" s="7" t="s">
        <v>362</v>
      </c>
      <c r="C970" s="36">
        <v>4679.42184</v>
      </c>
    </row>
    <row r="971" spans="1:3" ht="12.6" customHeight="1">
      <c r="A971" s="98"/>
      <c r="B971" s="7" t="s">
        <v>363</v>
      </c>
      <c r="C971" s="36">
        <v>4907.6863200000007</v>
      </c>
    </row>
    <row r="972" spans="1:3" ht="12.6" customHeight="1">
      <c r="A972" s="98"/>
      <c r="B972" s="7" t="s">
        <v>364</v>
      </c>
      <c r="C972" s="36">
        <v>4907.6863200000007</v>
      </c>
    </row>
    <row r="973" spans="1:3" ht="16.5" customHeight="1">
      <c r="A973" s="98"/>
      <c r="B973" s="7" t="s">
        <v>356</v>
      </c>
      <c r="C973" s="36">
        <v>5021.8185600000006</v>
      </c>
    </row>
    <row r="974" spans="1:3" ht="12.6" customHeight="1">
      <c r="A974" s="98"/>
      <c r="B974" s="7" t="s">
        <v>365</v>
      </c>
      <c r="C974" s="36">
        <v>5592.4797600000002</v>
      </c>
    </row>
    <row r="975" spans="1:3" ht="12.6" customHeight="1">
      <c r="A975" s="98"/>
      <c r="B975" s="24" t="s">
        <v>358</v>
      </c>
      <c r="C975" s="36">
        <v>7418.5956000000006</v>
      </c>
    </row>
    <row r="976" spans="1:3" ht="12.6" customHeight="1">
      <c r="A976" s="99"/>
      <c r="B976" s="24" t="s">
        <v>366</v>
      </c>
      <c r="C976" s="36">
        <v>7532.7278400000014</v>
      </c>
    </row>
    <row r="977" spans="1:3" ht="15" customHeight="1">
      <c r="A977" s="100" t="s">
        <v>367</v>
      </c>
      <c r="B977" s="101"/>
      <c r="C977" s="102"/>
    </row>
    <row r="978" spans="1:3" ht="11.25" customHeight="1">
      <c r="A978" s="97"/>
      <c r="B978" s="13" t="s">
        <v>709</v>
      </c>
      <c r="C978" s="36">
        <v>5250.0830399999995</v>
      </c>
    </row>
    <row r="979" spans="1:3" ht="11.25" customHeight="1">
      <c r="A979" s="98"/>
      <c r="B979" s="5" t="s">
        <v>362</v>
      </c>
      <c r="C979" s="36">
        <v>5763.6781200000005</v>
      </c>
    </row>
    <row r="980" spans="1:3" ht="11.25" customHeight="1">
      <c r="A980" s="98"/>
      <c r="B980" s="5" t="s">
        <v>363</v>
      </c>
      <c r="C980" s="36">
        <v>5763.6781200000005</v>
      </c>
    </row>
    <row r="981" spans="1:3" ht="11.25" customHeight="1">
      <c r="A981" s="98"/>
      <c r="B981" s="5" t="s">
        <v>364</v>
      </c>
      <c r="C981" s="36">
        <v>5763.6781200000005</v>
      </c>
    </row>
    <row r="982" spans="1:3" ht="11.25" customHeight="1">
      <c r="A982" s="98"/>
      <c r="B982" s="5" t="s">
        <v>356</v>
      </c>
      <c r="C982" s="36">
        <v>6163.1409599999988</v>
      </c>
    </row>
    <row r="983" spans="1:3" ht="11.25" customHeight="1">
      <c r="A983" s="98"/>
      <c r="B983" s="5" t="s">
        <v>365</v>
      </c>
      <c r="C983" s="36">
        <v>6163.1409599999988</v>
      </c>
    </row>
    <row r="984" spans="1:3" ht="11.25" customHeight="1">
      <c r="A984" s="98"/>
      <c r="B984" s="5" t="s">
        <v>358</v>
      </c>
      <c r="C984" s="36">
        <v>8217.5212800000008</v>
      </c>
    </row>
    <row r="985" spans="1:3" ht="11.25" customHeight="1">
      <c r="A985" s="99"/>
      <c r="B985" s="5" t="s">
        <v>366</v>
      </c>
      <c r="C985" s="36">
        <v>8731.1163600000036</v>
      </c>
    </row>
    <row r="986" spans="1:3" ht="14.1" customHeight="1">
      <c r="A986" s="108" t="s">
        <v>0</v>
      </c>
      <c r="B986" s="108"/>
      <c r="C986" s="108"/>
    </row>
    <row r="987" spans="1:3" ht="14.1" customHeight="1">
      <c r="A987" s="107" t="s">
        <v>900</v>
      </c>
      <c r="B987" s="107"/>
      <c r="C987" s="107"/>
    </row>
    <row r="988" spans="1:3" ht="14.1" customHeight="1">
      <c r="A988" s="4" t="s">
        <v>1</v>
      </c>
      <c r="B988" s="4" t="s">
        <v>2</v>
      </c>
      <c r="C988" s="39" t="s">
        <v>527</v>
      </c>
    </row>
    <row r="989" spans="1:3" ht="14.1" customHeight="1">
      <c r="A989" s="100" t="s">
        <v>368</v>
      </c>
      <c r="B989" s="101"/>
      <c r="C989" s="102"/>
    </row>
    <row r="990" spans="1:3" ht="14.1" customHeight="1">
      <c r="A990" s="97"/>
      <c r="B990" s="13" t="s">
        <v>709</v>
      </c>
      <c r="C990" s="36">
        <v>6619.6699199999994</v>
      </c>
    </row>
    <row r="991" spans="1:3" ht="14.1" customHeight="1">
      <c r="A991" s="98"/>
      <c r="B991" s="5" t="s">
        <v>362</v>
      </c>
      <c r="C991" s="36">
        <v>6847.9343999999992</v>
      </c>
    </row>
    <row r="992" spans="1:3" ht="14.1" customHeight="1">
      <c r="A992" s="98"/>
      <c r="B992" s="5" t="s">
        <v>363</v>
      </c>
      <c r="C992" s="36">
        <v>7764.7967280000003</v>
      </c>
    </row>
    <row r="993" spans="1:3" ht="14.1" customHeight="1">
      <c r="A993" s="98"/>
      <c r="B993" s="5" t="s">
        <v>364</v>
      </c>
      <c r="C993" s="36">
        <v>8559.9179999999997</v>
      </c>
    </row>
    <row r="994" spans="1:3" ht="18" customHeight="1">
      <c r="A994" s="98"/>
      <c r="B994" s="5" t="s">
        <v>356</v>
      </c>
      <c r="C994" s="36">
        <v>8559.9179999999997</v>
      </c>
    </row>
    <row r="995" spans="1:3" ht="17.25" customHeight="1">
      <c r="A995" s="98"/>
      <c r="B995" s="5" t="s">
        <v>365</v>
      </c>
      <c r="C995" s="36">
        <v>11070.82728</v>
      </c>
    </row>
    <row r="996" spans="1:3" ht="20.25" customHeight="1">
      <c r="A996" s="98"/>
      <c r="B996" s="5" t="s">
        <v>358</v>
      </c>
      <c r="C996" s="36">
        <v>10271.901600000001</v>
      </c>
    </row>
    <row r="997" spans="1:3" ht="9.75" customHeight="1">
      <c r="A997" s="99"/>
      <c r="B997" s="5" t="s">
        <v>366</v>
      </c>
      <c r="C997" s="36">
        <v>8331.6535199999998</v>
      </c>
    </row>
    <row r="998" spans="1:3" ht="11.25" customHeight="1">
      <c r="A998" s="109" t="s">
        <v>710</v>
      </c>
      <c r="B998" s="110"/>
      <c r="C998" s="111"/>
    </row>
    <row r="999" spans="1:3" ht="11.25" customHeight="1">
      <c r="A999" s="54"/>
      <c r="B999" s="5"/>
      <c r="C999" s="36">
        <v>3930.2639999999997</v>
      </c>
    </row>
    <row r="1000" spans="1:3" ht="11.25" customHeight="1">
      <c r="A1000" s="100" t="s">
        <v>369</v>
      </c>
      <c r="B1000" s="101"/>
      <c r="C1000" s="102"/>
    </row>
    <row r="1001" spans="1:3" ht="11.25" customHeight="1">
      <c r="A1001" s="97"/>
      <c r="B1001" s="5" t="s">
        <v>362</v>
      </c>
      <c r="C1001" s="36">
        <v>8284.0984200000003</v>
      </c>
    </row>
    <row r="1002" spans="1:3" ht="11.25" customHeight="1">
      <c r="A1002" s="98"/>
      <c r="B1002" s="5" t="s">
        <v>363</v>
      </c>
      <c r="C1002" s="36">
        <v>8899.8418548000009</v>
      </c>
    </row>
    <row r="1003" spans="1:3" ht="11.25" customHeight="1">
      <c r="A1003" s="98"/>
      <c r="B1003" s="5" t="s">
        <v>364</v>
      </c>
      <c r="C1003" s="36">
        <v>9391.9420296000008</v>
      </c>
    </row>
    <row r="1004" spans="1:3" ht="21" customHeight="1">
      <c r="A1004" s="98"/>
      <c r="B1004" s="5" t="s">
        <v>356</v>
      </c>
      <c r="C1004" s="36">
        <v>10262.390579999999</v>
      </c>
    </row>
    <row r="1005" spans="1:3" ht="13.5" customHeight="1">
      <c r="A1005" s="98"/>
      <c r="B1005" s="5" t="s">
        <v>365</v>
      </c>
      <c r="C1005" s="36">
        <v>11733.745373999998</v>
      </c>
    </row>
    <row r="1006" spans="1:3" ht="13.5" customHeight="1">
      <c r="A1006" s="98"/>
      <c r="B1006" s="5" t="s">
        <v>358</v>
      </c>
      <c r="C1006" s="36">
        <v>11756.0011608</v>
      </c>
    </row>
    <row r="1007" spans="1:3" ht="13.5" customHeight="1">
      <c r="A1007" s="98"/>
      <c r="B1007" s="5" t="s">
        <v>366</v>
      </c>
      <c r="C1007" s="36">
        <v>11605.001829525003</v>
      </c>
    </row>
    <row r="1008" spans="1:3" ht="13.5" customHeight="1">
      <c r="A1008" s="100" t="s">
        <v>711</v>
      </c>
      <c r="B1008" s="101"/>
      <c r="C1008" s="102"/>
    </row>
    <row r="1009" spans="1:3" ht="13.5" customHeight="1">
      <c r="A1009" s="97"/>
      <c r="B1009" s="13" t="s">
        <v>370</v>
      </c>
      <c r="C1009" s="36">
        <v>16169.017780655999</v>
      </c>
    </row>
    <row r="1010" spans="1:3" ht="13.5" customHeight="1">
      <c r="A1010" s="98"/>
      <c r="B1010" s="5" t="s">
        <v>371</v>
      </c>
      <c r="C1010" s="36">
        <v>23711.515146656999</v>
      </c>
    </row>
    <row r="1011" spans="1:3" ht="13.5" customHeight="1">
      <c r="A1011" s="98"/>
      <c r="B1011" s="5" t="s">
        <v>372</v>
      </c>
      <c r="C1011" s="36">
        <v>14725.639105982998</v>
      </c>
    </row>
    <row r="1012" spans="1:3" ht="13.5" customHeight="1">
      <c r="A1012" s="98"/>
      <c r="B1012" s="5" t="s">
        <v>373</v>
      </c>
      <c r="C1012" s="36">
        <v>17256.018914608499</v>
      </c>
    </row>
    <row r="1013" spans="1:3" ht="13.5" customHeight="1">
      <c r="A1013" s="98"/>
      <c r="B1013" s="5" t="s">
        <v>374</v>
      </c>
      <c r="C1013" s="36">
        <v>33025.973265265493</v>
      </c>
    </row>
    <row r="1014" spans="1:3" ht="13.5" customHeight="1">
      <c r="A1014" s="98"/>
      <c r="B1014" s="5" t="s">
        <v>375</v>
      </c>
      <c r="C1014" s="36">
        <v>22820.074947305995</v>
      </c>
    </row>
    <row r="1015" spans="1:3" ht="13.5" customHeight="1">
      <c r="A1015" s="98"/>
      <c r="B1015" s="5" t="s">
        <v>376</v>
      </c>
      <c r="C1015" s="36">
        <v>45058.430566304982</v>
      </c>
    </row>
    <row r="1016" spans="1:3" ht="13.5" customHeight="1">
      <c r="A1016" s="98"/>
      <c r="B1016" s="5" t="s">
        <v>377</v>
      </c>
      <c r="C1016" s="36">
        <v>32976.338510290494</v>
      </c>
    </row>
    <row r="1017" spans="1:3" ht="13.5" customHeight="1">
      <c r="A1017" s="98"/>
      <c r="B1017" s="5" t="s">
        <v>712</v>
      </c>
      <c r="C1017" s="36">
        <v>63260.487910736985</v>
      </c>
    </row>
    <row r="1018" spans="1:3" ht="13.5" customHeight="1">
      <c r="A1018" s="98"/>
      <c r="B1018" s="5" t="s">
        <v>378</v>
      </c>
      <c r="C1018" s="36">
        <v>83820.196116481486</v>
      </c>
    </row>
    <row r="1019" spans="1:3" ht="13.5" customHeight="1">
      <c r="A1019" s="98"/>
      <c r="B1019" s="5" t="s">
        <v>379</v>
      </c>
      <c r="C1019" s="36">
        <v>72727.821074668478</v>
      </c>
    </row>
    <row r="1020" spans="1:3" ht="13.5" customHeight="1">
      <c r="A1020" s="98"/>
      <c r="B1020" s="5" t="s">
        <v>380</v>
      </c>
      <c r="C1020" s="36">
        <v>72203.678062132487</v>
      </c>
    </row>
    <row r="1021" spans="1:3" ht="13.5" customHeight="1">
      <c r="A1021" s="98"/>
      <c r="B1021" s="5" t="s">
        <v>381</v>
      </c>
      <c r="C1021" s="36">
        <v>82042.279193276991</v>
      </c>
    </row>
    <row r="1022" spans="1:3" ht="13.5" customHeight="1">
      <c r="A1022" s="98"/>
      <c r="B1022" s="5" t="s">
        <v>713</v>
      </c>
      <c r="C1022" s="36">
        <v>82042.279193276991</v>
      </c>
    </row>
    <row r="1023" spans="1:3" ht="13.5" customHeight="1">
      <c r="A1023" s="98"/>
      <c r="B1023" s="5" t="s">
        <v>382</v>
      </c>
      <c r="C1023" s="36">
        <v>90925.907638702483</v>
      </c>
    </row>
    <row r="1024" spans="1:3" ht="13.5" customHeight="1">
      <c r="A1024" s="98"/>
      <c r="B1024" s="5" t="s">
        <v>383</v>
      </c>
      <c r="C1024" s="36">
        <v>116579.13439998144</v>
      </c>
    </row>
    <row r="1025" spans="1:3" ht="13.5" customHeight="1">
      <c r="A1025" s="98"/>
      <c r="B1025" s="5" t="s">
        <v>384</v>
      </c>
      <c r="C1025" s="36">
        <v>129448.43366989946</v>
      </c>
    </row>
    <row r="1026" spans="1:3" ht="13.5" customHeight="1">
      <c r="A1026" s="98"/>
      <c r="B1026" s="5" t="s">
        <v>385</v>
      </c>
      <c r="C1026" s="36">
        <v>138985.25549079594</v>
      </c>
    </row>
    <row r="1027" spans="1:3" ht="13.5" customHeight="1">
      <c r="A1027" s="98"/>
      <c r="B1027" s="5" t="s">
        <v>386</v>
      </c>
      <c r="C1027" s="36">
        <v>167785.32571748999</v>
      </c>
    </row>
    <row r="1028" spans="1:3" ht="13.5" customHeight="1">
      <c r="A1028" s="98"/>
      <c r="B1028" s="5" t="s">
        <v>387</v>
      </c>
      <c r="C1028" s="36">
        <v>176100.13987090197</v>
      </c>
    </row>
    <row r="1029" spans="1:3" ht="13.5" customHeight="1">
      <c r="A1029" s="98"/>
      <c r="B1029" s="5" t="s">
        <v>388</v>
      </c>
      <c r="C1029" s="36">
        <v>159571.76646422697</v>
      </c>
    </row>
    <row r="1030" spans="1:3" ht="18" customHeight="1">
      <c r="A1030" s="98"/>
      <c r="B1030" s="5" t="s">
        <v>389</v>
      </c>
      <c r="C1030" s="36">
        <v>197361.68351199297</v>
      </c>
    </row>
    <row r="1031" spans="1:3" ht="13.5" customHeight="1">
      <c r="A1031" s="98"/>
      <c r="B1031" s="5" t="s">
        <v>390</v>
      </c>
      <c r="C1031" s="36">
        <v>202911.84181329745</v>
      </c>
    </row>
    <row r="1032" spans="1:3" ht="13.5" customHeight="1">
      <c r="A1032" s="98"/>
      <c r="B1032" s="5" t="s">
        <v>391</v>
      </c>
      <c r="C1032" s="36">
        <v>220881.60850444646</v>
      </c>
    </row>
    <row r="1033" spans="1:3" ht="13.5" customHeight="1">
      <c r="A1033" s="99"/>
      <c r="B1033" s="5" t="s">
        <v>392</v>
      </c>
      <c r="C1033" s="36">
        <v>235379.92043264391</v>
      </c>
    </row>
    <row r="1034" spans="1:3" ht="19.5" customHeight="1">
      <c r="A1034" s="100" t="s">
        <v>909</v>
      </c>
      <c r="B1034" s="101"/>
      <c r="C1034" s="102"/>
    </row>
    <row r="1035" spans="1:3" ht="14.25" customHeight="1">
      <c r="A1035" s="97"/>
      <c r="B1035" s="5" t="s">
        <v>910</v>
      </c>
      <c r="C1035" s="36">
        <v>31044.195</v>
      </c>
    </row>
    <row r="1036" spans="1:3" ht="13.5" customHeight="1">
      <c r="A1036" s="98"/>
      <c r="B1036" s="5" t="s">
        <v>911</v>
      </c>
      <c r="C1036" s="36">
        <v>32314.283820000001</v>
      </c>
    </row>
    <row r="1037" spans="1:3" ht="15.75" customHeight="1">
      <c r="A1037" s="99"/>
      <c r="B1037" s="5" t="s">
        <v>912</v>
      </c>
      <c r="C1037" s="36">
        <v>32919.917940000007</v>
      </c>
    </row>
    <row r="1038" spans="1:3" ht="22.5" customHeight="1">
      <c r="A1038" s="108" t="s">
        <v>0</v>
      </c>
      <c r="B1038" s="108"/>
      <c r="C1038" s="108"/>
    </row>
    <row r="1039" spans="1:3" ht="18.75" customHeight="1">
      <c r="A1039" s="107" t="s">
        <v>900</v>
      </c>
      <c r="B1039" s="107"/>
      <c r="C1039" s="107"/>
    </row>
    <row r="1040" spans="1:3" ht="13.5" customHeight="1">
      <c r="A1040" s="92" t="s">
        <v>1</v>
      </c>
      <c r="B1040" s="92" t="s">
        <v>2</v>
      </c>
      <c r="C1040" s="93" t="s">
        <v>527</v>
      </c>
    </row>
    <row r="1041" spans="1:3" ht="22.5" customHeight="1">
      <c r="A1041" s="109" t="s">
        <v>724</v>
      </c>
      <c r="B1041" s="110"/>
      <c r="C1041" s="111"/>
    </row>
    <row r="1042" spans="1:3" ht="12.6" customHeight="1">
      <c r="A1042" s="97"/>
      <c r="B1042" s="65" t="s">
        <v>60</v>
      </c>
      <c r="C1042" s="36">
        <v>3803.0159231999983</v>
      </c>
    </row>
    <row r="1043" spans="1:3" ht="12.6" customHeight="1">
      <c r="A1043" s="98"/>
      <c r="B1043" s="66" t="s">
        <v>61</v>
      </c>
      <c r="C1043" s="36">
        <v>4209.4792022399997</v>
      </c>
    </row>
    <row r="1044" spans="1:3" ht="12.6" customHeight="1">
      <c r="A1044" s="98"/>
      <c r="B1044" s="66" t="s">
        <v>62</v>
      </c>
      <c r="C1044" s="36">
        <v>5009.0058719999988</v>
      </c>
    </row>
    <row r="1045" spans="1:3" ht="12.6" customHeight="1">
      <c r="A1045" s="98"/>
      <c r="B1045" s="66" t="s">
        <v>63</v>
      </c>
      <c r="C1045" s="36">
        <v>5717.2856831999989</v>
      </c>
    </row>
    <row r="1046" spans="1:3" ht="12.6" customHeight="1">
      <c r="A1046" s="98"/>
      <c r="B1046" s="66" t="s">
        <v>393</v>
      </c>
      <c r="C1046" s="36">
        <v>6334.3186358399989</v>
      </c>
    </row>
    <row r="1047" spans="1:3" ht="12.6" customHeight="1">
      <c r="A1047" s="98"/>
      <c r="B1047" s="66" t="s">
        <v>394</v>
      </c>
      <c r="C1047" s="36">
        <v>6654.4802531999985</v>
      </c>
    </row>
    <row r="1048" spans="1:3" ht="12.6" customHeight="1">
      <c r="A1048" s="98"/>
      <c r="B1048" s="66" t="s">
        <v>64</v>
      </c>
      <c r="C1048" s="36">
        <v>8769.4824671999977</v>
      </c>
    </row>
    <row r="1049" spans="1:3" ht="12.6" customHeight="1">
      <c r="A1049" s="98"/>
      <c r="B1049" s="66" t="s">
        <v>395</v>
      </c>
      <c r="C1049" s="36">
        <v>15994.787327999997</v>
      </c>
    </row>
    <row r="1050" spans="1:3" ht="12.6" customHeight="1">
      <c r="A1050" s="98"/>
      <c r="B1050" s="66" t="s">
        <v>396</v>
      </c>
      <c r="C1050" s="36">
        <v>16335.101951999995</v>
      </c>
    </row>
    <row r="1051" spans="1:3" ht="12.6" customHeight="1">
      <c r="A1051" s="98"/>
      <c r="B1051" s="66" t="s">
        <v>714</v>
      </c>
      <c r="C1051" s="36">
        <v>28435.413801599996</v>
      </c>
    </row>
    <row r="1052" spans="1:3" ht="12.6" customHeight="1">
      <c r="A1052" s="98"/>
      <c r="B1052" s="66" t="s">
        <v>715</v>
      </c>
      <c r="C1052" s="36">
        <v>30037.019500799994</v>
      </c>
    </row>
    <row r="1053" spans="1:3" ht="12.6" customHeight="1">
      <c r="A1053" s="98"/>
      <c r="B1053" s="66" t="s">
        <v>716</v>
      </c>
      <c r="C1053" s="36">
        <v>29820.068927999997</v>
      </c>
    </row>
    <row r="1054" spans="1:3" ht="12.6" customHeight="1">
      <c r="A1054" s="98"/>
      <c r="B1054" s="66" t="s">
        <v>397</v>
      </c>
      <c r="C1054" s="36">
        <v>53000.043524999994</v>
      </c>
    </row>
    <row r="1055" spans="1:3" ht="12.6" customHeight="1">
      <c r="A1055" s="98"/>
      <c r="B1055" s="66" t="s">
        <v>398</v>
      </c>
      <c r="C1055" s="36">
        <v>65542.931999999986</v>
      </c>
    </row>
    <row r="1056" spans="1:3" ht="12.6" customHeight="1">
      <c r="A1056" s="98"/>
      <c r="B1056" s="66" t="s">
        <v>717</v>
      </c>
      <c r="C1056" s="36">
        <v>84475.476072000005</v>
      </c>
    </row>
    <row r="1057" spans="1:3" ht="12.6" customHeight="1">
      <c r="A1057" s="98"/>
      <c r="B1057" s="66" t="s">
        <v>718</v>
      </c>
      <c r="C1057" s="36">
        <v>88349.531516999996</v>
      </c>
    </row>
    <row r="1058" spans="1:3" ht="12.6" customHeight="1">
      <c r="A1058" s="98"/>
      <c r="B1058" s="66" t="s">
        <v>719</v>
      </c>
      <c r="C1058" s="36">
        <v>134649.37079099999</v>
      </c>
    </row>
    <row r="1059" spans="1:3" ht="12.6" customHeight="1">
      <c r="A1059" s="98"/>
      <c r="B1059" s="66" t="s">
        <v>720</v>
      </c>
      <c r="C1059" s="36">
        <v>152289.00250199999</v>
      </c>
    </row>
    <row r="1060" spans="1:3" ht="12.6" customHeight="1">
      <c r="A1060" s="98"/>
      <c r="B1060" s="66" t="s">
        <v>721</v>
      </c>
      <c r="C1060" s="36">
        <v>153791.23032</v>
      </c>
    </row>
    <row r="1061" spans="1:3" ht="12.6" customHeight="1">
      <c r="A1061" s="98"/>
      <c r="B1061" s="66" t="s">
        <v>722</v>
      </c>
      <c r="C1061" s="36">
        <v>212719.75919999997</v>
      </c>
    </row>
    <row r="1062" spans="1:3" ht="12.6" customHeight="1">
      <c r="A1062" s="99"/>
      <c r="B1062" s="66" t="s">
        <v>723</v>
      </c>
      <c r="C1062" s="36">
        <v>213813.29736</v>
      </c>
    </row>
    <row r="1063" spans="1:3" ht="24.75" customHeight="1">
      <c r="A1063" s="112" t="s">
        <v>725</v>
      </c>
      <c r="B1063" s="113"/>
      <c r="C1063" s="114"/>
    </row>
    <row r="1064" spans="1:3" ht="12.6" customHeight="1">
      <c r="A1064" s="115"/>
      <c r="B1064" s="94" t="s">
        <v>370</v>
      </c>
      <c r="C1064" s="36">
        <v>12218.470285583249</v>
      </c>
    </row>
    <row r="1065" spans="1:3" ht="12.6" customHeight="1">
      <c r="A1065" s="116"/>
      <c r="B1065" s="94" t="s">
        <v>371</v>
      </c>
      <c r="C1065" s="36">
        <v>14424.035071504499</v>
      </c>
    </row>
    <row r="1066" spans="1:3" ht="12.6" customHeight="1">
      <c r="A1066" s="116"/>
      <c r="B1066" s="94" t="s">
        <v>372</v>
      </c>
      <c r="C1066" s="36">
        <v>9345.9347160074994</v>
      </c>
    </row>
    <row r="1067" spans="1:3" ht="12.6" customHeight="1">
      <c r="A1067" s="116"/>
      <c r="B1067" s="94" t="s">
        <v>373</v>
      </c>
      <c r="C1067" s="36">
        <v>10808.876044102501</v>
      </c>
    </row>
    <row r="1068" spans="1:3" ht="12.6" customHeight="1">
      <c r="A1068" s="116"/>
      <c r="B1068" s="94" t="s">
        <v>374</v>
      </c>
      <c r="C1068" s="36">
        <v>30246.720982861498</v>
      </c>
    </row>
    <row r="1069" spans="1:3" ht="12.6" customHeight="1">
      <c r="A1069" s="116"/>
      <c r="B1069" s="94" t="s">
        <v>375</v>
      </c>
      <c r="C1069" s="36">
        <v>16212.879311265004</v>
      </c>
    </row>
    <row r="1070" spans="1:3" ht="12.6" customHeight="1">
      <c r="A1070" s="116"/>
      <c r="B1070" s="94" t="s">
        <v>399</v>
      </c>
      <c r="C1070" s="36">
        <v>37268.665455761999</v>
      </c>
    </row>
    <row r="1071" spans="1:3" ht="12.6" customHeight="1">
      <c r="A1071" s="116"/>
      <c r="B1071" s="94" t="s">
        <v>400</v>
      </c>
      <c r="C1071" s="36">
        <v>22772.461072724996</v>
      </c>
    </row>
    <row r="1072" spans="1:3" ht="12.6" customHeight="1">
      <c r="A1072" s="116"/>
      <c r="B1072" s="94" t="s">
        <v>401</v>
      </c>
      <c r="C1072" s="36">
        <v>48543.942995496</v>
      </c>
    </row>
    <row r="1073" spans="1:3" ht="12.6" customHeight="1">
      <c r="A1073" s="116"/>
      <c r="B1073" s="94" t="s">
        <v>726</v>
      </c>
      <c r="C1073" s="36">
        <v>44383.853317986002</v>
      </c>
    </row>
    <row r="1074" spans="1:3" ht="12.6" customHeight="1">
      <c r="A1074" s="116"/>
      <c r="B1074" s="94" t="s">
        <v>727</v>
      </c>
      <c r="C1074" s="36">
        <v>52112.295779222244</v>
      </c>
    </row>
    <row r="1075" spans="1:3" ht="12.6" customHeight="1">
      <c r="A1075" s="116"/>
      <c r="B1075" s="94" t="s">
        <v>728</v>
      </c>
      <c r="C1075" s="36">
        <v>57914.903622507751</v>
      </c>
    </row>
    <row r="1076" spans="1:3" ht="12.6" customHeight="1">
      <c r="A1076" s="116"/>
      <c r="B1076" s="94" t="s">
        <v>729</v>
      </c>
      <c r="C1076" s="36">
        <v>67332.485944181244</v>
      </c>
    </row>
    <row r="1077" spans="1:3" ht="12.6" customHeight="1">
      <c r="A1077" s="116"/>
      <c r="B1077" s="94" t="s">
        <v>730</v>
      </c>
      <c r="C1077" s="36">
        <v>76208.539350937499</v>
      </c>
    </row>
    <row r="1078" spans="1:3" ht="12.6" customHeight="1">
      <c r="A1078" s="116"/>
      <c r="B1078" s="94" t="s">
        <v>731</v>
      </c>
      <c r="C1078" s="36">
        <v>82115.149436160733</v>
      </c>
    </row>
    <row r="1079" spans="1:3" ht="12.6" customHeight="1">
      <c r="A1079" s="116"/>
      <c r="B1079" s="94" t="s">
        <v>732</v>
      </c>
      <c r="C1079" s="36">
        <v>84704.446631990242</v>
      </c>
    </row>
    <row r="1080" spans="1:3" ht="12.6" customHeight="1">
      <c r="A1080" s="116"/>
      <c r="B1080" s="94" t="s">
        <v>733</v>
      </c>
      <c r="C1080" s="36">
        <v>98927.649788028764</v>
      </c>
    </row>
    <row r="1081" spans="1:3" ht="12.6" customHeight="1">
      <c r="A1081" s="116"/>
      <c r="B1081" s="94" t="s">
        <v>734</v>
      </c>
      <c r="C1081" s="36">
        <v>122320.981655613</v>
      </c>
    </row>
    <row r="1082" spans="1:3" ht="12.6" customHeight="1">
      <c r="A1082" s="116"/>
      <c r="B1082" s="94" t="s">
        <v>735</v>
      </c>
      <c r="C1082" s="36">
        <v>120775.29316336571</v>
      </c>
    </row>
    <row r="1083" spans="1:3" ht="12.6" customHeight="1">
      <c r="A1083" s="116"/>
      <c r="B1083" s="94" t="s">
        <v>736</v>
      </c>
      <c r="C1083" s="36">
        <v>125236.63071407474</v>
      </c>
    </row>
    <row r="1084" spans="1:3" ht="12.6" customHeight="1">
      <c r="A1084" s="116"/>
      <c r="B1084" s="94" t="s">
        <v>737</v>
      </c>
      <c r="C1084" s="36">
        <v>117974.405199456</v>
      </c>
    </row>
    <row r="1085" spans="1:3" ht="12.6" customHeight="1">
      <c r="A1085" s="116"/>
      <c r="B1085" s="94" t="s">
        <v>738</v>
      </c>
      <c r="C1085" s="36">
        <v>155332.72776033674</v>
      </c>
    </row>
    <row r="1086" spans="1:3" ht="12.6" customHeight="1">
      <c r="A1086" s="116"/>
      <c r="B1086" s="94" t="s">
        <v>739</v>
      </c>
      <c r="C1086" s="36">
        <v>158442.03616585504</v>
      </c>
    </row>
    <row r="1087" spans="1:3" ht="12.6" customHeight="1">
      <c r="A1087" s="116"/>
      <c r="B1087" s="94" t="s">
        <v>740</v>
      </c>
      <c r="C1087" s="36">
        <v>163338.699654</v>
      </c>
    </row>
    <row r="1088" spans="1:3" ht="12.6" customHeight="1">
      <c r="A1088" s="116"/>
      <c r="B1088" s="94" t="s">
        <v>741</v>
      </c>
      <c r="C1088" s="36">
        <v>166984.71042240001</v>
      </c>
    </row>
    <row r="1089" spans="1:3" ht="12.6" customHeight="1">
      <c r="A1089" s="116"/>
      <c r="B1089" s="94" t="s">
        <v>742</v>
      </c>
      <c r="C1089" s="36">
        <v>170864.92465110897</v>
      </c>
    </row>
    <row r="1090" spans="1:3" ht="12.6" customHeight="1">
      <c r="A1090" s="116"/>
      <c r="B1090" s="94" t="s">
        <v>743</v>
      </c>
      <c r="C1090" s="36">
        <v>174748.87044485324</v>
      </c>
    </row>
    <row r="1091" spans="1:3" ht="12.6" customHeight="1">
      <c r="A1091" s="117"/>
      <c r="B1091" s="95" t="s">
        <v>744</v>
      </c>
      <c r="C1091" s="36">
        <v>172044.81215447176</v>
      </c>
    </row>
    <row r="1092" spans="1:3" ht="18.75" customHeight="1">
      <c r="A1092" s="108" t="s">
        <v>0</v>
      </c>
      <c r="B1092" s="108"/>
      <c r="C1092" s="108"/>
    </row>
    <row r="1093" spans="1:3" ht="17.25" customHeight="1">
      <c r="A1093" s="107" t="s">
        <v>900</v>
      </c>
      <c r="B1093" s="107"/>
      <c r="C1093" s="107"/>
    </row>
    <row r="1094" spans="1:3" ht="14.25" customHeight="1">
      <c r="A1094" s="4" t="s">
        <v>1</v>
      </c>
      <c r="B1094" s="4" t="s">
        <v>2</v>
      </c>
      <c r="C1094" s="39" t="s">
        <v>527</v>
      </c>
    </row>
    <row r="1095" spans="1:3" ht="20.25" customHeight="1">
      <c r="A1095" s="112" t="s">
        <v>564</v>
      </c>
      <c r="B1095" s="113"/>
      <c r="C1095" s="114"/>
    </row>
    <row r="1096" spans="1:3" ht="13.35" customHeight="1">
      <c r="A1096" s="115"/>
      <c r="B1096" s="9" t="s">
        <v>402</v>
      </c>
      <c r="C1096" s="36">
        <v>8696.6460633780007</v>
      </c>
    </row>
    <row r="1097" spans="1:3" ht="13.35" customHeight="1">
      <c r="A1097" s="116"/>
      <c r="B1097" s="9" t="s">
        <v>403</v>
      </c>
      <c r="C1097" s="36">
        <v>9750.2899630499996</v>
      </c>
    </row>
    <row r="1098" spans="1:3" ht="13.35" customHeight="1">
      <c r="A1098" s="116"/>
      <c r="B1098" s="9" t="s">
        <v>404</v>
      </c>
      <c r="C1098" s="36">
        <v>11265.413555214001</v>
      </c>
    </row>
    <row r="1099" spans="1:3" ht="13.35" customHeight="1">
      <c r="A1099" s="116"/>
      <c r="B1099" s="9" t="s">
        <v>405</v>
      </c>
      <c r="C1099" s="36">
        <v>11137.791958839</v>
      </c>
    </row>
    <row r="1100" spans="1:3" ht="13.35" customHeight="1">
      <c r="A1100" s="116"/>
      <c r="B1100" s="9" t="s">
        <v>406</v>
      </c>
      <c r="C1100" s="36">
        <v>14851.069926966002</v>
      </c>
    </row>
    <row r="1101" spans="1:3" ht="13.35" customHeight="1">
      <c r="A1101" s="116"/>
      <c r="B1101" s="9" t="s">
        <v>407</v>
      </c>
      <c r="C1101" s="36">
        <v>14009.788363661999</v>
      </c>
    </row>
    <row r="1102" spans="1:3" ht="13.35" customHeight="1">
      <c r="A1102" s="116"/>
      <c r="B1102" s="9" t="s">
        <v>408</v>
      </c>
      <c r="C1102" s="36">
        <v>15703.582190751002</v>
      </c>
    </row>
    <row r="1103" spans="1:3" ht="13.35" customHeight="1">
      <c r="A1103" s="116"/>
      <c r="B1103" s="9" t="s">
        <v>409</v>
      </c>
      <c r="C1103" s="36">
        <v>16779.687491384997</v>
      </c>
    </row>
    <row r="1104" spans="1:3" ht="13.35" customHeight="1">
      <c r="A1104" s="116"/>
      <c r="B1104" s="9" t="s">
        <v>410</v>
      </c>
      <c r="C1104" s="36">
        <v>15602.505886421999</v>
      </c>
    </row>
    <row r="1105" spans="1:3" ht="13.35" customHeight="1">
      <c r="A1105" s="116"/>
      <c r="B1105" s="9" t="s">
        <v>411</v>
      </c>
      <c r="C1105" s="36">
        <v>17057.392085096999</v>
      </c>
    </row>
    <row r="1106" spans="1:3" ht="13.35" customHeight="1">
      <c r="A1106" s="116"/>
      <c r="B1106" s="9" t="s">
        <v>412</v>
      </c>
      <c r="C1106" s="36">
        <v>25937.813247254995</v>
      </c>
    </row>
    <row r="1107" spans="1:3" ht="13.35" customHeight="1">
      <c r="A1107" s="116"/>
      <c r="B1107" s="9" t="s">
        <v>413</v>
      </c>
      <c r="C1107" s="36">
        <v>27441.706138937996</v>
      </c>
    </row>
    <row r="1108" spans="1:3" ht="13.35" customHeight="1">
      <c r="A1108" s="116"/>
      <c r="B1108" s="9" t="s">
        <v>414</v>
      </c>
      <c r="C1108" s="36">
        <v>26929.177807895998</v>
      </c>
    </row>
    <row r="1109" spans="1:3" ht="13.35" customHeight="1">
      <c r="A1109" s="116"/>
      <c r="B1109" s="9" t="s">
        <v>415</v>
      </c>
      <c r="C1109" s="36">
        <v>36574.307575532999</v>
      </c>
    </row>
    <row r="1110" spans="1:3" ht="13.35" customHeight="1">
      <c r="A1110" s="116"/>
      <c r="B1110" s="9" t="s">
        <v>416</v>
      </c>
      <c r="C1110" s="36">
        <v>34822.318300496998</v>
      </c>
    </row>
    <row r="1111" spans="1:3" ht="13.35" customHeight="1">
      <c r="A1111" s="116"/>
      <c r="B1111" s="9" t="s">
        <v>417</v>
      </c>
      <c r="C1111" s="36">
        <v>41969.127697497002</v>
      </c>
    </row>
    <row r="1112" spans="1:3" ht="13.35" customHeight="1">
      <c r="A1112" s="116"/>
      <c r="B1112" s="9" t="s">
        <v>418</v>
      </c>
      <c r="C1112" s="36">
        <v>40916.504770595995</v>
      </c>
    </row>
    <row r="1113" spans="1:3" ht="13.35" customHeight="1">
      <c r="A1113" s="116"/>
      <c r="B1113" s="9" t="s">
        <v>419</v>
      </c>
      <c r="C1113" s="36">
        <v>41263.635512736</v>
      </c>
    </row>
    <row r="1114" spans="1:3" ht="13.35" customHeight="1">
      <c r="A1114" s="116"/>
      <c r="B1114" s="9" t="s">
        <v>420</v>
      </c>
      <c r="C1114" s="36">
        <v>46307.241001475988</v>
      </c>
    </row>
    <row r="1115" spans="1:3" ht="13.35" customHeight="1">
      <c r="A1115" s="116"/>
      <c r="B1115" s="9" t="s">
        <v>421</v>
      </c>
      <c r="C1115" s="36">
        <v>48759.617597417993</v>
      </c>
    </row>
    <row r="1116" spans="1:3" ht="13.35" customHeight="1">
      <c r="A1116" s="116"/>
      <c r="B1116" s="9" t="s">
        <v>422</v>
      </c>
      <c r="C1116" s="36">
        <v>63689.30242775099</v>
      </c>
    </row>
    <row r="1117" spans="1:3" ht="13.35" customHeight="1">
      <c r="A1117" s="116"/>
      <c r="B1117" s="9" t="s">
        <v>423</v>
      </c>
      <c r="C1117" s="36">
        <v>67484.258217558003</v>
      </c>
    </row>
    <row r="1118" spans="1:3" ht="13.35" customHeight="1">
      <c r="A1118" s="117"/>
      <c r="B1118" s="9" t="s">
        <v>424</v>
      </c>
      <c r="C1118" s="36">
        <v>83886.185783672991</v>
      </c>
    </row>
    <row r="1119" spans="1:3" ht="19.5" customHeight="1">
      <c r="A1119" s="100" t="s">
        <v>565</v>
      </c>
      <c r="B1119" s="101"/>
      <c r="C1119" s="102"/>
    </row>
    <row r="1120" spans="1:3" ht="12.75" customHeight="1">
      <c r="A1120" s="97"/>
      <c r="B1120" s="21" t="s">
        <v>425</v>
      </c>
      <c r="C1120" s="36">
        <v>8912.0713180589973</v>
      </c>
    </row>
    <row r="1121" spans="1:3" ht="12.75" customHeight="1">
      <c r="A1121" s="98"/>
      <c r="B1121" s="20" t="s">
        <v>403</v>
      </c>
      <c r="C1121" s="36">
        <v>9289.4702565278239</v>
      </c>
    </row>
    <row r="1122" spans="1:3" ht="12.75" customHeight="1">
      <c r="A1122" s="98"/>
      <c r="B1122" s="20" t="s">
        <v>404</v>
      </c>
      <c r="C1122" s="36">
        <v>9557.7417911020475</v>
      </c>
    </row>
    <row r="1123" spans="1:3" ht="12.75" customHeight="1">
      <c r="A1123" s="98"/>
      <c r="B1123" s="19" t="s">
        <v>405</v>
      </c>
      <c r="C1123" s="36">
        <v>10303.445717715149</v>
      </c>
    </row>
    <row r="1124" spans="1:3" ht="12.75" customHeight="1">
      <c r="A1124" s="98"/>
      <c r="B1124" s="19" t="s">
        <v>426</v>
      </c>
      <c r="C1124" s="36">
        <v>14668.541873499151</v>
      </c>
    </row>
    <row r="1125" spans="1:3" ht="12.75" customHeight="1">
      <c r="A1125" s="98"/>
      <c r="B1125" s="19" t="s">
        <v>407</v>
      </c>
      <c r="C1125" s="36">
        <v>12490.540770769423</v>
      </c>
    </row>
    <row r="1126" spans="1:3" ht="12.75" customHeight="1">
      <c r="A1126" s="98"/>
      <c r="B1126" s="19" t="s">
        <v>408</v>
      </c>
      <c r="C1126" s="36">
        <v>16073.55719864212</v>
      </c>
    </row>
    <row r="1127" spans="1:3" ht="12.75" customHeight="1">
      <c r="A1127" s="98"/>
      <c r="B1127" s="19" t="s">
        <v>409</v>
      </c>
      <c r="C1127" s="36">
        <v>16123.573925427152</v>
      </c>
    </row>
    <row r="1128" spans="1:3" ht="12.75" customHeight="1">
      <c r="A1128" s="98"/>
      <c r="B1128" s="20" t="s">
        <v>410</v>
      </c>
      <c r="C1128" s="36">
        <v>19674.761527163926</v>
      </c>
    </row>
    <row r="1129" spans="1:3" ht="12.75" customHeight="1">
      <c r="A1129" s="98"/>
      <c r="B1129" s="20" t="s">
        <v>427</v>
      </c>
      <c r="C1129" s="36">
        <v>18442.531258187402</v>
      </c>
    </row>
    <row r="1130" spans="1:3" ht="12.75" customHeight="1">
      <c r="A1130" s="98"/>
      <c r="B1130" s="20" t="s">
        <v>428</v>
      </c>
      <c r="C1130" s="36">
        <v>24494.555199175426</v>
      </c>
    </row>
    <row r="1131" spans="1:3" ht="12.75" customHeight="1">
      <c r="A1131" s="98"/>
      <c r="B1131" s="20" t="s">
        <v>429</v>
      </c>
      <c r="C1131" s="36">
        <v>23385.093259580324</v>
      </c>
    </row>
    <row r="1132" spans="1:3" ht="12.75" customHeight="1">
      <c r="A1132" s="98"/>
      <c r="B1132" s="20" t="s">
        <v>430</v>
      </c>
      <c r="C1132" s="36">
        <v>24990.175491863403</v>
      </c>
    </row>
    <row r="1133" spans="1:3" ht="12.75" customHeight="1">
      <c r="A1133" s="98"/>
      <c r="B1133" s="20" t="s">
        <v>431</v>
      </c>
      <c r="C1133" s="36">
        <v>30055.50582263774</v>
      </c>
    </row>
    <row r="1134" spans="1:3" ht="12.75" customHeight="1">
      <c r="A1134" s="98"/>
      <c r="B1134" s="20" t="s">
        <v>432</v>
      </c>
      <c r="C1134" s="36">
        <v>38221.873214083644</v>
      </c>
    </row>
    <row r="1135" spans="1:3" ht="12.75" customHeight="1">
      <c r="A1135" s="98"/>
      <c r="B1135" s="20" t="s">
        <v>433</v>
      </c>
      <c r="C1135" s="36">
        <v>38826.620910666228</v>
      </c>
    </row>
    <row r="1136" spans="1:3" ht="12.75" customHeight="1">
      <c r="A1136" s="98"/>
      <c r="B1136" s="20" t="s">
        <v>434</v>
      </c>
      <c r="C1136" s="36">
        <v>43464.53557618671</v>
      </c>
    </row>
    <row r="1137" spans="1:3" ht="12.75" customHeight="1">
      <c r="A1137" s="98"/>
      <c r="B1137" s="20" t="s">
        <v>435</v>
      </c>
      <c r="C1137" s="36">
        <v>44742.235596785998</v>
      </c>
    </row>
    <row r="1138" spans="1:3" ht="12.75" customHeight="1">
      <c r="A1138" s="98"/>
      <c r="B1138" s="20" t="s">
        <v>436</v>
      </c>
      <c r="C1138" s="36">
        <v>44019.266545984283</v>
      </c>
    </row>
    <row r="1139" spans="1:3" ht="12.75" customHeight="1">
      <c r="A1139" s="98"/>
      <c r="B1139" s="20" t="s">
        <v>437</v>
      </c>
      <c r="C1139" s="36">
        <v>62948.324146535087</v>
      </c>
    </row>
    <row r="1140" spans="1:3" ht="12.75" customHeight="1">
      <c r="A1140" s="98"/>
      <c r="B1140" s="20" t="s">
        <v>438</v>
      </c>
      <c r="C1140" s="36">
        <v>74797.741419423735</v>
      </c>
    </row>
    <row r="1141" spans="1:3" ht="12.75" customHeight="1">
      <c r="A1141" s="98"/>
      <c r="B1141" s="20" t="s">
        <v>439</v>
      </c>
      <c r="C1141" s="36">
        <v>64212.383241647549</v>
      </c>
    </row>
    <row r="1142" spans="1:3" ht="12.75" customHeight="1">
      <c r="A1142" s="98"/>
      <c r="B1142" s="20" t="s">
        <v>440</v>
      </c>
      <c r="C1142" s="36">
        <v>87224.624537921321</v>
      </c>
    </row>
    <row r="1143" spans="1:3" ht="12.75" customHeight="1">
      <c r="A1143" s="98"/>
      <c r="B1143" s="20" t="s">
        <v>441</v>
      </c>
      <c r="C1143" s="36">
        <v>84369.12413601263</v>
      </c>
    </row>
    <row r="1144" spans="1:3" ht="12.75" customHeight="1">
      <c r="A1144" s="98"/>
      <c r="B1144" s="20" t="s">
        <v>745</v>
      </c>
      <c r="C1144" s="36">
        <v>102670.69916416949</v>
      </c>
    </row>
    <row r="1145" spans="1:3" ht="12.75" customHeight="1">
      <c r="A1145" s="99"/>
      <c r="B1145" s="20" t="s">
        <v>746</v>
      </c>
      <c r="C1145" s="36">
        <v>124426.28818620002</v>
      </c>
    </row>
    <row r="1146" spans="1:3" ht="21.75" customHeight="1">
      <c r="A1146" s="108" t="s">
        <v>0</v>
      </c>
      <c r="B1146" s="108"/>
      <c r="C1146" s="108"/>
    </row>
    <row r="1147" spans="1:3" ht="12.75" customHeight="1">
      <c r="A1147" s="107" t="s">
        <v>900</v>
      </c>
      <c r="B1147" s="107"/>
      <c r="C1147" s="107"/>
    </row>
    <row r="1148" spans="1:3" ht="12.75" customHeight="1">
      <c r="A1148" s="4" t="s">
        <v>1</v>
      </c>
      <c r="B1148" s="4" t="s">
        <v>2</v>
      </c>
      <c r="C1148" s="39" t="s">
        <v>527</v>
      </c>
    </row>
    <row r="1149" spans="1:3" ht="18" customHeight="1">
      <c r="A1149" s="112" t="s">
        <v>747</v>
      </c>
      <c r="B1149" s="113"/>
      <c r="C1149" s="114"/>
    </row>
    <row r="1150" spans="1:3" ht="12.75" customHeight="1">
      <c r="A1150" s="97"/>
      <c r="B1150" s="20" t="s">
        <v>442</v>
      </c>
      <c r="C1150" s="36">
        <v>4619.7804352050007</v>
      </c>
    </row>
    <row r="1151" spans="1:3" ht="12.75" customHeight="1">
      <c r="A1151" s="98"/>
      <c r="B1151" s="20" t="s">
        <v>443</v>
      </c>
      <c r="C1151" s="36">
        <v>5968.2098036924999</v>
      </c>
    </row>
    <row r="1152" spans="1:3" ht="12.75" customHeight="1">
      <c r="A1152" s="98"/>
      <c r="B1152" s="20" t="s">
        <v>444</v>
      </c>
      <c r="C1152" s="36">
        <v>4695.9266214900008</v>
      </c>
    </row>
    <row r="1153" spans="1:3" ht="12.75" customHeight="1">
      <c r="A1153" s="98"/>
      <c r="B1153" s="20" t="s">
        <v>445</v>
      </c>
      <c r="C1153" s="36">
        <v>5828.694495974999</v>
      </c>
    </row>
    <row r="1154" spans="1:3" ht="12.75" customHeight="1">
      <c r="A1154" s="98"/>
      <c r="B1154" s="20" t="s">
        <v>446</v>
      </c>
      <c r="C1154" s="36">
        <v>9152.5735299374992</v>
      </c>
    </row>
    <row r="1155" spans="1:3" ht="12.75" customHeight="1">
      <c r="A1155" s="98"/>
      <c r="B1155" s="20" t="s">
        <v>447</v>
      </c>
      <c r="C1155" s="36">
        <v>10090.362099431251</v>
      </c>
    </row>
    <row r="1156" spans="1:3" ht="12.75" customHeight="1">
      <c r="A1156" s="98"/>
      <c r="B1156" s="20" t="s">
        <v>748</v>
      </c>
      <c r="C1156" s="36">
        <v>14554.898087535001</v>
      </c>
    </row>
    <row r="1157" spans="1:3" ht="12.75" customHeight="1">
      <c r="A1157" s="98"/>
      <c r="B1157" s="20" t="s">
        <v>448</v>
      </c>
      <c r="C1157" s="36">
        <v>14848.837074629999</v>
      </c>
    </row>
    <row r="1158" spans="1:3" ht="12.75" customHeight="1">
      <c r="A1158" s="98"/>
      <c r="B1158" s="20" t="s">
        <v>449</v>
      </c>
      <c r="C1158" s="36">
        <v>22188.0065574375</v>
      </c>
    </row>
    <row r="1159" spans="1:3" ht="12.75" customHeight="1">
      <c r="A1159" s="99"/>
      <c r="B1159" s="20" t="s">
        <v>450</v>
      </c>
      <c r="C1159" s="36">
        <v>25139.673518310003</v>
      </c>
    </row>
    <row r="1160" spans="1:3" ht="21" customHeight="1">
      <c r="A1160" s="112" t="s">
        <v>566</v>
      </c>
      <c r="B1160" s="113"/>
      <c r="C1160" s="114"/>
    </row>
    <row r="1161" spans="1:3" ht="13.5" customHeight="1">
      <c r="A1161" s="103"/>
      <c r="B1161" s="20" t="s">
        <v>444</v>
      </c>
      <c r="C1161" s="36">
        <v>6728.2299398924997</v>
      </c>
    </row>
    <row r="1162" spans="1:3" ht="13.5" customHeight="1">
      <c r="A1162" s="103"/>
      <c r="B1162" s="20" t="s">
        <v>445</v>
      </c>
      <c r="C1162" s="36">
        <v>7556.892014587499</v>
      </c>
    </row>
    <row r="1163" spans="1:3" ht="13.5" customHeight="1">
      <c r="A1163" s="103"/>
      <c r="B1163" s="20" t="s">
        <v>447</v>
      </c>
      <c r="C1163" s="36">
        <v>11010.666329325</v>
      </c>
    </row>
    <row r="1164" spans="1:3" ht="13.5" customHeight="1">
      <c r="A1164" s="103"/>
      <c r="B1164" s="20" t="s">
        <v>448</v>
      </c>
      <c r="C1164" s="36">
        <v>16796.332943032499</v>
      </c>
    </row>
    <row r="1165" spans="1:3" ht="13.5" customHeight="1">
      <c r="A1165" s="103"/>
      <c r="B1165" s="20" t="s">
        <v>449</v>
      </c>
      <c r="C1165" s="36">
        <v>25109.250662924998</v>
      </c>
    </row>
    <row r="1166" spans="1:3" ht="13.5" customHeight="1">
      <c r="A1166" s="103"/>
      <c r="B1166" s="20" t="s">
        <v>450</v>
      </c>
      <c r="C1166" s="36">
        <v>28060.917623797501</v>
      </c>
    </row>
    <row r="1167" spans="1:3" ht="17.25" customHeight="1">
      <c r="A1167" s="112" t="s">
        <v>917</v>
      </c>
      <c r="B1167" s="113"/>
      <c r="C1167" s="114"/>
    </row>
    <row r="1168" spans="1:3" ht="14.1" customHeight="1">
      <c r="A1168" s="88"/>
      <c r="B1168" s="30" t="s">
        <v>749</v>
      </c>
      <c r="C1168" s="36">
        <v>4847.6960999999992</v>
      </c>
    </row>
    <row r="1169" spans="1:3" ht="14.1" customHeight="1">
      <c r="A1169" s="63"/>
      <c r="B1169" s="20" t="s">
        <v>750</v>
      </c>
      <c r="C1169" s="36">
        <v>6276.1958999999997</v>
      </c>
    </row>
    <row r="1170" spans="1:3" ht="14.1" customHeight="1">
      <c r="A1170" s="63"/>
      <c r="B1170" s="20" t="s">
        <v>751</v>
      </c>
      <c r="C1170" s="36">
        <v>6312.2084999999997</v>
      </c>
    </row>
    <row r="1171" spans="1:3" ht="14.1" customHeight="1">
      <c r="A1171" s="63"/>
      <c r="B1171" s="20" t="s">
        <v>752</v>
      </c>
      <c r="C1171" s="36">
        <v>6706.3464000000004</v>
      </c>
    </row>
    <row r="1172" spans="1:3" ht="14.1" customHeight="1">
      <c r="A1172" s="63"/>
      <c r="B1172" s="20" t="s">
        <v>753</v>
      </c>
      <c r="C1172" s="36">
        <v>8889.1100999999981</v>
      </c>
    </row>
    <row r="1173" spans="1:3" ht="14.1" customHeight="1">
      <c r="A1173" s="63"/>
      <c r="B1173" s="20" t="s">
        <v>754</v>
      </c>
      <c r="C1173" s="36">
        <v>9521.3312999999998</v>
      </c>
    </row>
    <row r="1174" spans="1:3" ht="14.1" customHeight="1">
      <c r="A1174" s="63"/>
      <c r="B1174" s="20" t="s">
        <v>918</v>
      </c>
      <c r="C1174" s="36">
        <v>15139.296899999999</v>
      </c>
    </row>
    <row r="1175" spans="1:3" ht="14.1" customHeight="1">
      <c r="A1175" s="63"/>
      <c r="B1175" s="20" t="s">
        <v>451</v>
      </c>
      <c r="C1175" s="36">
        <v>17212.022099999998</v>
      </c>
    </row>
    <row r="1176" spans="1:3" ht="14.1" customHeight="1">
      <c r="A1176" s="63"/>
      <c r="B1176" s="20" t="s">
        <v>755</v>
      </c>
      <c r="C1176" s="36">
        <v>22855.996799999997</v>
      </c>
    </row>
    <row r="1177" spans="1:3" ht="14.1" customHeight="1">
      <c r="A1177" s="63"/>
      <c r="B1177" s="20" t="s">
        <v>756</v>
      </c>
      <c r="C1177" s="36">
        <v>26629.316999999995</v>
      </c>
    </row>
    <row r="1178" spans="1:3" ht="19.5" customHeight="1">
      <c r="A1178" s="100" t="s">
        <v>919</v>
      </c>
      <c r="B1178" s="101"/>
      <c r="C1178" s="102"/>
    </row>
    <row r="1179" spans="1:3" ht="13.5" customHeight="1">
      <c r="A1179" s="63"/>
      <c r="B1179" s="20" t="s">
        <v>749</v>
      </c>
      <c r="C1179" s="36">
        <v>6446.2553999999982</v>
      </c>
    </row>
    <row r="1180" spans="1:3" ht="12.75" customHeight="1">
      <c r="A1180" s="63"/>
      <c r="B1180" s="20" t="s">
        <v>750</v>
      </c>
      <c r="C1180" s="36">
        <v>7548.6410999999989</v>
      </c>
    </row>
    <row r="1181" spans="1:3" ht="12.75" customHeight="1">
      <c r="A1181" s="63"/>
      <c r="B1181" s="20" t="s">
        <v>751</v>
      </c>
      <c r="C1181" s="36">
        <v>8054.8181999999988</v>
      </c>
    </row>
    <row r="1182" spans="1:3" ht="13.5" customHeight="1">
      <c r="A1182" s="63"/>
      <c r="B1182" s="20" t="s">
        <v>752</v>
      </c>
      <c r="C1182" s="36">
        <v>9617.3649000000005</v>
      </c>
    </row>
    <row r="1183" spans="1:3" ht="14.1" customHeight="1">
      <c r="A1183" s="63"/>
      <c r="B1183" s="20" t="s">
        <v>753</v>
      </c>
      <c r="C1183" s="36">
        <v>10775.770199999999</v>
      </c>
    </row>
    <row r="1184" spans="1:3" ht="14.1" customHeight="1">
      <c r="A1184" s="63"/>
      <c r="B1184" s="20" t="s">
        <v>754</v>
      </c>
      <c r="C1184" s="36">
        <v>14577.100199999999</v>
      </c>
    </row>
    <row r="1185" spans="1:3" ht="14.1" customHeight="1">
      <c r="A1185" s="63"/>
      <c r="B1185" s="20" t="s">
        <v>451</v>
      </c>
      <c r="C1185" s="36">
        <v>17212.022099999998</v>
      </c>
    </row>
    <row r="1186" spans="1:3" ht="14.1" customHeight="1">
      <c r="A1186" s="63"/>
      <c r="B1186" s="20" t="s">
        <v>755</v>
      </c>
      <c r="C1186" s="36">
        <v>26075.123100000001</v>
      </c>
    </row>
    <row r="1187" spans="1:3" ht="14.1" customHeight="1">
      <c r="A1187" s="64"/>
      <c r="B1187" s="20" t="s">
        <v>756</v>
      </c>
      <c r="C1187" s="36">
        <v>28545.987600000004</v>
      </c>
    </row>
    <row r="1188" spans="1:3" ht="18" customHeight="1">
      <c r="A1188" s="100" t="s">
        <v>568</v>
      </c>
      <c r="B1188" s="101"/>
      <c r="C1188" s="102"/>
    </row>
    <row r="1189" spans="1:3" ht="12.6" customHeight="1">
      <c r="A1189" s="103"/>
      <c r="B1189" s="7" t="s">
        <v>6</v>
      </c>
      <c r="C1189" s="36">
        <v>6718.9819319999997</v>
      </c>
    </row>
    <row r="1190" spans="1:3" ht="12.6" customHeight="1">
      <c r="A1190" s="103"/>
      <c r="B1190" s="7" t="s">
        <v>7</v>
      </c>
      <c r="C1190" s="36">
        <v>9662.1005519999999</v>
      </c>
    </row>
    <row r="1191" spans="1:3" ht="12.6" customHeight="1">
      <c r="A1191" s="103"/>
      <c r="B1191" s="7" t="s">
        <v>9</v>
      </c>
      <c r="C1191" s="36">
        <v>17069.7109752</v>
      </c>
    </row>
    <row r="1192" spans="1:3" ht="12.6" customHeight="1">
      <c r="A1192" s="103"/>
      <c r="B1192" s="7" t="s">
        <v>23</v>
      </c>
      <c r="C1192" s="36">
        <v>26311.433335199999</v>
      </c>
    </row>
    <row r="1193" spans="1:3" ht="12.6" customHeight="1">
      <c r="A1193" s="103"/>
      <c r="B1193" s="24" t="s">
        <v>242</v>
      </c>
      <c r="C1193" s="36">
        <v>28969.052954399995</v>
      </c>
    </row>
    <row r="1194" spans="1:3" ht="12.6" customHeight="1">
      <c r="A1194" s="103"/>
      <c r="B1194" s="24" t="s">
        <v>24</v>
      </c>
      <c r="C1194" s="36">
        <v>44245.37023919999</v>
      </c>
    </row>
    <row r="1195" spans="1:3" ht="12.6" customHeight="1">
      <c r="A1195" s="103"/>
      <c r="B1195" s="24" t="s">
        <v>243</v>
      </c>
      <c r="C1195" s="36">
        <v>47445.004385999986</v>
      </c>
    </row>
    <row r="1196" spans="1:3" ht="12.6" customHeight="1">
      <c r="A1196" s="103"/>
      <c r="B1196" s="24" t="s">
        <v>36</v>
      </c>
      <c r="C1196" s="36">
        <v>64604.634821999985</v>
      </c>
    </row>
    <row r="1197" spans="1:3" ht="12.6" customHeight="1">
      <c r="A1197" s="103"/>
      <c r="B1197" s="7" t="s">
        <v>244</v>
      </c>
      <c r="C1197" s="36">
        <v>69907.385246399994</v>
      </c>
    </row>
    <row r="1198" spans="1:3" ht="24.75" customHeight="1">
      <c r="A1198" s="108" t="s">
        <v>0</v>
      </c>
      <c r="B1198" s="108"/>
      <c r="C1198" s="108"/>
    </row>
    <row r="1199" spans="1:3" ht="14.25" customHeight="1">
      <c r="A1199" s="107" t="s">
        <v>900</v>
      </c>
      <c r="B1199" s="107"/>
      <c r="C1199" s="107"/>
    </row>
    <row r="1200" spans="1:3" ht="12.75" customHeight="1">
      <c r="A1200" s="4" t="s">
        <v>1</v>
      </c>
      <c r="B1200" s="4" t="s">
        <v>2</v>
      </c>
      <c r="C1200" s="39" t="s">
        <v>527</v>
      </c>
    </row>
    <row r="1201" spans="1:3" ht="22.5" customHeight="1">
      <c r="A1201" s="100" t="s">
        <v>899</v>
      </c>
      <c r="B1201" s="101"/>
      <c r="C1201" s="102"/>
    </row>
    <row r="1202" spans="1:3" ht="29.25" customHeight="1">
      <c r="A1202" s="76"/>
      <c r="B1202" s="5" t="s">
        <v>7</v>
      </c>
      <c r="C1202" s="53" t="s">
        <v>25</v>
      </c>
    </row>
    <row r="1203" spans="1:3" ht="24.75" customHeight="1">
      <c r="A1203" s="100" t="s">
        <v>762</v>
      </c>
      <c r="B1203" s="101"/>
      <c r="C1203" s="102"/>
    </row>
    <row r="1204" spans="1:3" ht="13.5" customHeight="1">
      <c r="A1204" s="103"/>
      <c r="B1204" s="13" t="s">
        <v>461</v>
      </c>
      <c r="C1204" s="36">
        <v>6859.6106903999989</v>
      </c>
    </row>
    <row r="1205" spans="1:3" ht="13.5" customHeight="1">
      <c r="A1205" s="103"/>
      <c r="B1205" s="5" t="s">
        <v>462</v>
      </c>
      <c r="C1205" s="36">
        <v>9532.3111415999974</v>
      </c>
    </row>
    <row r="1206" spans="1:3" ht="13.5" customHeight="1">
      <c r="A1206" s="103"/>
      <c r="B1206" s="13" t="s">
        <v>463</v>
      </c>
      <c r="C1206" s="36">
        <v>9058.8201443999969</v>
      </c>
    </row>
    <row r="1207" spans="1:3" ht="13.5" customHeight="1">
      <c r="A1207" s="103"/>
      <c r="B1207" s="5" t="s">
        <v>464</v>
      </c>
      <c r="C1207" s="36">
        <v>7686.4173047999975</v>
      </c>
    </row>
    <row r="1208" spans="1:3" ht="13.5" customHeight="1">
      <c r="A1208" s="103"/>
      <c r="B1208" s="13" t="s">
        <v>465</v>
      </c>
      <c r="C1208" s="36">
        <v>8472.3642899999995</v>
      </c>
    </row>
    <row r="1209" spans="1:3" ht="13.5" customHeight="1">
      <c r="A1209" s="103"/>
      <c r="B1209" s="5" t="s">
        <v>466</v>
      </c>
      <c r="C1209" s="36">
        <v>8679.0659435999987</v>
      </c>
    </row>
    <row r="1210" spans="1:3" ht="13.5" customHeight="1">
      <c r="A1210" s="103"/>
      <c r="B1210" s="5" t="s">
        <v>467</v>
      </c>
      <c r="C1210" s="36">
        <v>9342.4340411999983</v>
      </c>
    </row>
    <row r="1211" spans="1:3" ht="13.5" customHeight="1">
      <c r="A1211" s="103"/>
      <c r="B1211" s="5" t="s">
        <v>468</v>
      </c>
      <c r="C1211" s="36">
        <v>10176.451178399999</v>
      </c>
    </row>
    <row r="1212" spans="1:3" ht="13.5" customHeight="1">
      <c r="A1212" s="103"/>
      <c r="B1212" s="5" t="s">
        <v>469</v>
      </c>
      <c r="C1212" s="36">
        <v>10176.451178399999</v>
      </c>
    </row>
    <row r="1213" spans="1:3" ht="13.5" customHeight="1">
      <c r="A1213" s="103"/>
      <c r="B1213" s="5" t="s">
        <v>470</v>
      </c>
      <c r="C1213" s="36">
        <v>10467.275597999998</v>
      </c>
    </row>
    <row r="1214" spans="1:3" ht="13.5" customHeight="1">
      <c r="A1214" s="103"/>
      <c r="B1214" s="13" t="s">
        <v>134</v>
      </c>
      <c r="C1214" s="36">
        <v>13459.642559999998</v>
      </c>
    </row>
    <row r="1215" spans="1:3" ht="13.5" customHeight="1">
      <c r="A1215" s="103"/>
      <c r="B1215" s="5" t="s">
        <v>471</v>
      </c>
      <c r="C1215" s="36">
        <v>13675.958243999998</v>
      </c>
    </row>
    <row r="1216" spans="1:3" ht="13.5" customHeight="1">
      <c r="A1216" s="103"/>
      <c r="B1216" s="5" t="s">
        <v>472</v>
      </c>
      <c r="C1216" s="36">
        <v>14079.7475208</v>
      </c>
    </row>
    <row r="1217" spans="1:3" ht="13.5" customHeight="1">
      <c r="A1217" s="103"/>
      <c r="B1217" s="5" t="s">
        <v>473</v>
      </c>
      <c r="C1217" s="36">
        <v>15829.925202000002</v>
      </c>
    </row>
    <row r="1218" spans="1:3" ht="13.5" customHeight="1">
      <c r="A1218" s="103"/>
      <c r="B1218" s="5" t="s">
        <v>474</v>
      </c>
      <c r="C1218" s="36">
        <v>15846.325606799999</v>
      </c>
    </row>
    <row r="1219" spans="1:3" ht="13.5" customHeight="1">
      <c r="A1219" s="103"/>
      <c r="B1219" s="5" t="s">
        <v>475</v>
      </c>
      <c r="C1219" s="36">
        <v>16372.6937712</v>
      </c>
    </row>
    <row r="1220" spans="1:3" ht="13.5" customHeight="1">
      <c r="A1220" s="103"/>
      <c r="B1220" s="5" t="s">
        <v>476</v>
      </c>
      <c r="C1220" s="36">
        <v>18482.973443999999</v>
      </c>
    </row>
    <row r="1221" spans="1:3" ht="13.5" customHeight="1">
      <c r="A1221" s="103"/>
      <c r="B1221" s="5" t="s">
        <v>477</v>
      </c>
      <c r="C1221" s="36">
        <v>17641.745783999999</v>
      </c>
    </row>
    <row r="1222" spans="1:3" ht="13.5" customHeight="1">
      <c r="A1222" s="103"/>
      <c r="B1222" s="5" t="s">
        <v>763</v>
      </c>
      <c r="C1222" s="36">
        <v>22751.602941599995</v>
      </c>
    </row>
    <row r="1223" spans="1:3" ht="13.5" customHeight="1">
      <c r="A1223" s="103"/>
      <c r="B1223" s="5" t="s">
        <v>145</v>
      </c>
      <c r="C1223" s="36">
        <v>24542.216103599996</v>
      </c>
    </row>
    <row r="1224" spans="1:3" ht="13.5" customHeight="1">
      <c r="A1224" s="103"/>
      <c r="B1224" s="5" t="s">
        <v>764</v>
      </c>
      <c r="C1224" s="36">
        <v>23583.216571200002</v>
      </c>
    </row>
    <row r="1225" spans="1:3" ht="13.5" customHeight="1">
      <c r="A1225" s="103"/>
      <c r="B1225" s="7" t="s">
        <v>146</v>
      </c>
      <c r="C1225" s="36">
        <v>26546.741441999991</v>
      </c>
    </row>
    <row r="1226" spans="1:3" ht="13.5" customHeight="1">
      <c r="A1226" s="103"/>
      <c r="B1226" s="7" t="s">
        <v>765</v>
      </c>
      <c r="C1226" s="36">
        <v>26404.934493599998</v>
      </c>
    </row>
    <row r="1227" spans="1:3" ht="13.5" customHeight="1">
      <c r="A1227" s="103"/>
      <c r="B1227" s="5" t="s">
        <v>766</v>
      </c>
      <c r="C1227" s="36">
        <v>28097.003843999992</v>
      </c>
    </row>
    <row r="1228" spans="1:3" ht="13.5" customHeight="1">
      <c r="A1228" s="103"/>
      <c r="B1228" s="5" t="s">
        <v>767</v>
      </c>
      <c r="C1228" s="36">
        <v>26729.408019599996</v>
      </c>
    </row>
    <row r="1229" spans="1:3" ht="13.5" customHeight="1">
      <c r="A1229" s="103"/>
      <c r="B1229" s="5" t="s">
        <v>768</v>
      </c>
      <c r="C1229" s="36">
        <v>28721.915819999995</v>
      </c>
    </row>
    <row r="1230" spans="1:3" ht="13.5" customHeight="1">
      <c r="A1230" s="103"/>
      <c r="B1230" s="5" t="s">
        <v>769</v>
      </c>
      <c r="C1230" s="36">
        <v>27616.302323999997</v>
      </c>
    </row>
    <row r="1231" spans="1:3" ht="13.5" customHeight="1">
      <c r="A1231" s="103"/>
      <c r="B1231" s="5" t="s">
        <v>770</v>
      </c>
      <c r="C1231" s="36">
        <v>29659.283783999996</v>
      </c>
    </row>
    <row r="1232" spans="1:3" ht="13.5" customHeight="1">
      <c r="A1232" s="103"/>
      <c r="B1232" s="5" t="s">
        <v>771</v>
      </c>
      <c r="C1232" s="36">
        <v>39467.998299599996</v>
      </c>
    </row>
    <row r="1233" spans="1:3" ht="13.5" customHeight="1">
      <c r="A1233" s="103"/>
      <c r="B1233" s="5" t="s">
        <v>151</v>
      </c>
      <c r="C1233" s="36">
        <v>40967.787041999989</v>
      </c>
    </row>
    <row r="1234" spans="1:3" ht="13.5" customHeight="1">
      <c r="A1234" s="103"/>
      <c r="B1234" s="5" t="s">
        <v>772</v>
      </c>
      <c r="C1234" s="36">
        <v>40030.419077999999</v>
      </c>
    </row>
    <row r="1235" spans="1:3" ht="13.5" customHeight="1">
      <c r="A1235" s="103"/>
      <c r="B1235" s="5" t="s">
        <v>152</v>
      </c>
      <c r="C1235" s="36">
        <v>41739.312981599993</v>
      </c>
    </row>
    <row r="1236" spans="1:3" ht="13.5" customHeight="1">
      <c r="A1236" s="103"/>
      <c r="B1236" s="5" t="s">
        <v>773</v>
      </c>
      <c r="C1236" s="36">
        <v>43986.592587599989</v>
      </c>
    </row>
    <row r="1237" spans="1:3" ht="13.5" customHeight="1">
      <c r="A1237" s="103"/>
      <c r="B1237" s="5" t="s">
        <v>774</v>
      </c>
      <c r="C1237" s="36">
        <v>45584.925141599997</v>
      </c>
    </row>
    <row r="1238" spans="1:3" ht="13.5" customHeight="1">
      <c r="A1238" s="103"/>
      <c r="B1238" s="5" t="s">
        <v>775</v>
      </c>
      <c r="C1238" s="36">
        <v>40559.190749999994</v>
      </c>
    </row>
    <row r="1239" spans="1:3" ht="13.5" customHeight="1">
      <c r="A1239" s="103"/>
      <c r="B1239" s="5" t="s">
        <v>153</v>
      </c>
      <c r="C1239" s="36">
        <v>42246.453085199988</v>
      </c>
    </row>
    <row r="1240" spans="1:3" ht="13.5" customHeight="1">
      <c r="A1240" s="103"/>
      <c r="B1240" s="5" t="s">
        <v>776</v>
      </c>
      <c r="C1240" s="36">
        <v>41337.927212399991</v>
      </c>
    </row>
    <row r="1241" spans="1:3" ht="13.5" customHeight="1">
      <c r="A1241" s="103"/>
      <c r="B1241" s="5" t="s">
        <v>777</v>
      </c>
      <c r="C1241" s="36">
        <v>42813.680878799998</v>
      </c>
    </row>
    <row r="1242" spans="1:3" ht="13.5" customHeight="1">
      <c r="A1242" s="103"/>
      <c r="B1242" s="5" t="s">
        <v>778</v>
      </c>
      <c r="C1242" s="36">
        <v>44390.381864399991</v>
      </c>
    </row>
    <row r="1243" spans="1:3" ht="13.5" customHeight="1">
      <c r="A1243" s="103"/>
      <c r="B1243" s="5" t="s">
        <v>779</v>
      </c>
      <c r="C1243" s="36">
        <v>46305.977421599986</v>
      </c>
    </row>
    <row r="1244" spans="1:3" ht="13.5" customHeight="1">
      <c r="A1244" s="103"/>
      <c r="B1244" s="5" t="s">
        <v>780</v>
      </c>
      <c r="C1244" s="36">
        <v>58003.848910799999</v>
      </c>
    </row>
    <row r="1245" spans="1:3" ht="13.5" customHeight="1">
      <c r="A1245" s="103"/>
      <c r="B1245" s="5" t="s">
        <v>781</v>
      </c>
      <c r="C1245" s="36">
        <v>60527.814656400005</v>
      </c>
    </row>
    <row r="1246" spans="1:3" ht="13.5" customHeight="1">
      <c r="A1246" s="103"/>
      <c r="B1246" s="5" t="s">
        <v>782</v>
      </c>
      <c r="C1246" s="36">
        <v>57010.823251199996</v>
      </c>
    </row>
    <row r="1247" spans="1:3" ht="13.5" customHeight="1">
      <c r="A1247" s="103"/>
      <c r="B1247" s="5" t="s">
        <v>783</v>
      </c>
      <c r="C1247" s="36">
        <v>57652.795418399983</v>
      </c>
    </row>
    <row r="1248" spans="1:3" ht="21" customHeight="1">
      <c r="A1248" s="108" t="s">
        <v>0</v>
      </c>
      <c r="B1248" s="108"/>
      <c r="C1248" s="108"/>
    </row>
    <row r="1249" spans="1:3" ht="18" customHeight="1">
      <c r="A1249" s="107" t="s">
        <v>900</v>
      </c>
      <c r="B1249" s="107"/>
      <c r="C1249" s="107"/>
    </row>
    <row r="1250" spans="1:3" ht="12.2" customHeight="1">
      <c r="A1250" s="4" t="s">
        <v>1</v>
      </c>
      <c r="B1250" s="4" t="s">
        <v>2</v>
      </c>
      <c r="C1250" s="39" t="s">
        <v>527</v>
      </c>
    </row>
    <row r="1251" spans="1:3" ht="24" customHeight="1">
      <c r="A1251" s="100" t="s">
        <v>762</v>
      </c>
      <c r="B1251" s="101"/>
      <c r="C1251" s="102"/>
    </row>
    <row r="1252" spans="1:3" ht="13.5" customHeight="1">
      <c r="A1252" s="97"/>
      <c r="B1252" s="5" t="s">
        <v>784</v>
      </c>
      <c r="C1252" s="36">
        <v>58089.244122000011</v>
      </c>
    </row>
    <row r="1253" spans="1:3" ht="13.5" customHeight="1">
      <c r="A1253" s="98"/>
      <c r="B1253" s="5" t="s">
        <v>785</v>
      </c>
      <c r="C1253" s="36">
        <v>59705.720801999996</v>
      </c>
    </row>
    <row r="1254" spans="1:3" ht="13.5" customHeight="1">
      <c r="A1254" s="98"/>
      <c r="B1254" s="5" t="s">
        <v>786</v>
      </c>
      <c r="C1254" s="36">
        <v>58627.299931199996</v>
      </c>
    </row>
    <row r="1255" spans="1:3" ht="13.5" customHeight="1">
      <c r="A1255" s="98"/>
      <c r="B1255" s="5" t="s">
        <v>787</v>
      </c>
      <c r="C1255" s="36">
        <v>61065.870465599997</v>
      </c>
    </row>
    <row r="1256" spans="1:3" ht="13.5" customHeight="1">
      <c r="A1256" s="98"/>
      <c r="B1256" s="5" t="s">
        <v>788</v>
      </c>
      <c r="C1256" s="36">
        <v>66146.225745599993</v>
      </c>
    </row>
    <row r="1257" spans="1:3" ht="13.5" customHeight="1">
      <c r="A1257" s="98"/>
      <c r="B1257" s="5" t="s">
        <v>789</v>
      </c>
      <c r="C1257" s="36">
        <v>67095.328481999997</v>
      </c>
    </row>
    <row r="1258" spans="1:3" ht="13.5" customHeight="1">
      <c r="A1258" s="98"/>
      <c r="B1258" s="5" t="s">
        <v>790</v>
      </c>
      <c r="C1258" s="36">
        <v>66427.954538400008</v>
      </c>
    </row>
    <row r="1259" spans="1:3" ht="13.5" customHeight="1">
      <c r="A1259" s="98"/>
      <c r="B1259" s="5" t="s">
        <v>791</v>
      </c>
      <c r="C1259" s="36">
        <v>69587.011821599997</v>
      </c>
    </row>
    <row r="1260" spans="1:3" ht="13.5" customHeight="1">
      <c r="A1260" s="98"/>
      <c r="B1260" s="5" t="s">
        <v>792</v>
      </c>
      <c r="C1260" s="36">
        <v>150495.7697568</v>
      </c>
    </row>
    <row r="1261" spans="1:3" ht="13.5" customHeight="1">
      <c r="A1261" s="98"/>
      <c r="B1261" s="5" t="s">
        <v>793</v>
      </c>
      <c r="C1261" s="36">
        <v>159285.30279480002</v>
      </c>
    </row>
    <row r="1262" spans="1:3" ht="13.5" customHeight="1">
      <c r="A1262" s="98"/>
      <c r="B1262" s="5" t="s">
        <v>794</v>
      </c>
      <c r="C1262" s="36">
        <v>119808.25599600001</v>
      </c>
    </row>
    <row r="1263" spans="1:3" ht="13.5" customHeight="1">
      <c r="A1263" s="98"/>
      <c r="B1263" s="5" t="s">
        <v>795</v>
      </c>
      <c r="C1263" s="36">
        <v>126920.75338800001</v>
      </c>
    </row>
    <row r="1264" spans="1:3" ht="13.5" customHeight="1">
      <c r="A1264" s="98"/>
      <c r="B1264" s="5" t="s">
        <v>796</v>
      </c>
      <c r="C1264" s="36">
        <v>96499.039291199981</v>
      </c>
    </row>
    <row r="1265" spans="1:3" ht="13.5" customHeight="1">
      <c r="A1265" s="98"/>
      <c r="B1265" s="5" t="s">
        <v>163</v>
      </c>
      <c r="C1265" s="36">
        <v>102810.2261004</v>
      </c>
    </row>
    <row r="1266" spans="1:3" ht="13.5" customHeight="1">
      <c r="A1266" s="98"/>
      <c r="B1266" s="5" t="s">
        <v>797</v>
      </c>
      <c r="C1266" s="36">
        <v>96884.684441999998</v>
      </c>
    </row>
    <row r="1267" spans="1:3" ht="13.5" customHeight="1">
      <c r="A1267" s="98"/>
      <c r="B1267" s="5" t="s">
        <v>164</v>
      </c>
      <c r="C1267" s="36">
        <v>103251.2933088</v>
      </c>
    </row>
    <row r="1268" spans="1:3" ht="13.5" customHeight="1">
      <c r="A1268" s="98"/>
      <c r="B1268" s="5" t="s">
        <v>798</v>
      </c>
      <c r="C1268" s="36">
        <v>98584.294208399995</v>
      </c>
    </row>
    <row r="1269" spans="1:3" ht="13.5" customHeight="1">
      <c r="A1269" s="98"/>
      <c r="B1269" s="5" t="s">
        <v>165</v>
      </c>
      <c r="C1269" s="36">
        <v>101708.7127056</v>
      </c>
    </row>
    <row r="1270" spans="1:3" ht="13.5" customHeight="1">
      <c r="A1270" s="98"/>
      <c r="B1270" s="13" t="s">
        <v>799</v>
      </c>
      <c r="C1270" s="36">
        <v>99604.9837692</v>
      </c>
    </row>
    <row r="1271" spans="1:3" ht="13.5" customHeight="1">
      <c r="A1271" s="98"/>
      <c r="B1271" s="5" t="s">
        <v>800</v>
      </c>
      <c r="C1271" s="36">
        <v>103426.79649119999</v>
      </c>
    </row>
    <row r="1272" spans="1:3" ht="13.5" customHeight="1">
      <c r="A1272" s="98"/>
      <c r="B1272" s="13" t="s">
        <v>801</v>
      </c>
      <c r="C1272" s="36">
        <v>106172.49759480001</v>
      </c>
    </row>
    <row r="1273" spans="1:3" ht="13.5" customHeight="1">
      <c r="A1273" s="98"/>
      <c r="B1273" s="5" t="s">
        <v>802</v>
      </c>
      <c r="C1273" s="36">
        <v>108357.05036519999</v>
      </c>
    </row>
    <row r="1274" spans="1:3" ht="13.5" customHeight="1">
      <c r="A1274" s="98"/>
      <c r="B1274" s="13" t="s">
        <v>803</v>
      </c>
      <c r="C1274" s="36">
        <v>110740.19884200001</v>
      </c>
    </row>
    <row r="1275" spans="1:3" ht="13.5" customHeight="1">
      <c r="A1275" s="98"/>
      <c r="B1275" s="5" t="s">
        <v>804</v>
      </c>
      <c r="C1275" s="36">
        <v>115153.1801784</v>
      </c>
    </row>
    <row r="1276" spans="1:3" ht="13.5" customHeight="1">
      <c r="A1276" s="98"/>
      <c r="B1276" s="5" t="s">
        <v>805</v>
      </c>
      <c r="C1276" s="36">
        <v>119331.65353762066</v>
      </c>
    </row>
    <row r="1277" spans="1:3" ht="13.5" customHeight="1">
      <c r="A1277" s="98"/>
      <c r="B1277" s="5" t="s">
        <v>806</v>
      </c>
      <c r="C1277" s="36">
        <v>120804.6543284331</v>
      </c>
    </row>
    <row r="1278" spans="1:3" ht="13.5" customHeight="1">
      <c r="A1278" s="98"/>
      <c r="B1278" s="5" t="s">
        <v>807</v>
      </c>
      <c r="C1278" s="36">
        <v>160569.2471292</v>
      </c>
    </row>
    <row r="1279" spans="1:3" ht="13.5" customHeight="1">
      <c r="A1279" s="98"/>
      <c r="B1279" s="5" t="s">
        <v>808</v>
      </c>
      <c r="C1279" s="36">
        <v>162134.92025640002</v>
      </c>
    </row>
    <row r="1280" spans="1:3" ht="13.5" customHeight="1">
      <c r="A1280" s="98"/>
      <c r="B1280" s="5" t="s">
        <v>809</v>
      </c>
      <c r="C1280" s="36">
        <v>161287.42462559999</v>
      </c>
    </row>
    <row r="1281" spans="1:3" ht="13.5" customHeight="1">
      <c r="A1281" s="98"/>
      <c r="B1281" s="5" t="s">
        <v>810</v>
      </c>
      <c r="C1281" s="36">
        <v>163880.71507079998</v>
      </c>
    </row>
    <row r="1282" spans="1:3" ht="13.5" customHeight="1">
      <c r="A1282" s="98"/>
      <c r="B1282" s="5" t="s">
        <v>811</v>
      </c>
      <c r="C1282" s="36">
        <v>156631.97178719996</v>
      </c>
    </row>
    <row r="1283" spans="1:3" ht="13.5" customHeight="1">
      <c r="A1283" s="98"/>
      <c r="B1283" s="5" t="s">
        <v>812</v>
      </c>
      <c r="C1283" s="36">
        <v>159234.49924199999</v>
      </c>
    </row>
    <row r="1284" spans="1:3" ht="13.5" customHeight="1">
      <c r="A1284" s="98"/>
      <c r="B1284" s="89" t="s">
        <v>813</v>
      </c>
      <c r="C1284" s="36">
        <v>165439.46044079997</v>
      </c>
    </row>
    <row r="1285" spans="1:3" ht="13.5" customHeight="1">
      <c r="A1285" s="98"/>
      <c r="B1285" s="5" t="s">
        <v>814</v>
      </c>
      <c r="C1285" s="36">
        <v>167469.29330039999</v>
      </c>
    </row>
    <row r="1286" spans="1:3" ht="13.5" customHeight="1">
      <c r="A1286" s="98"/>
      <c r="B1286" s="5" t="s">
        <v>815</v>
      </c>
      <c r="C1286" s="36">
        <v>174325.46367599998</v>
      </c>
    </row>
    <row r="1287" spans="1:3" ht="13.5" customHeight="1">
      <c r="A1287" s="98"/>
      <c r="B1287" s="5" t="s">
        <v>816</v>
      </c>
      <c r="C1287" s="36">
        <v>176170.55634360004</v>
      </c>
    </row>
    <row r="1288" spans="1:3" ht="13.5" customHeight="1">
      <c r="A1288" s="98"/>
      <c r="B1288" s="5" t="s">
        <v>817</v>
      </c>
      <c r="C1288" s="36">
        <v>178094.1635928</v>
      </c>
    </row>
    <row r="1289" spans="1:3" ht="13.5" customHeight="1">
      <c r="A1289" s="98"/>
      <c r="B1289" s="5" t="s">
        <v>818</v>
      </c>
      <c r="C1289" s="36">
        <v>178943.96847600001</v>
      </c>
    </row>
    <row r="1290" spans="1:3" ht="13.5" customHeight="1">
      <c r="A1290" s="98"/>
      <c r="B1290" s="5" t="s">
        <v>819</v>
      </c>
      <c r="C1290" s="36">
        <v>180315.66440160002</v>
      </c>
    </row>
    <row r="1291" spans="1:3" ht="13.5" customHeight="1">
      <c r="A1291" s="98"/>
      <c r="B1291" s="5" t="s">
        <v>820</v>
      </c>
      <c r="C1291" s="36">
        <v>182504.83567680002</v>
      </c>
    </row>
    <row r="1292" spans="1:3" ht="13.5" customHeight="1">
      <c r="A1292" s="98"/>
      <c r="B1292" s="5" t="s">
        <v>821</v>
      </c>
      <c r="C1292" s="36">
        <v>193178.2002696</v>
      </c>
    </row>
    <row r="1293" spans="1:3" ht="13.5" customHeight="1">
      <c r="A1293" s="98"/>
      <c r="B1293" s="5" t="s">
        <v>822</v>
      </c>
      <c r="C1293" s="36">
        <v>194478.30937080001</v>
      </c>
    </row>
    <row r="1294" spans="1:3" ht="13.5" customHeight="1">
      <c r="A1294" s="98"/>
      <c r="B1294" s="5" t="s">
        <v>823</v>
      </c>
      <c r="C1294" s="36">
        <v>225918.78079679998</v>
      </c>
    </row>
    <row r="1295" spans="1:3" ht="13.5" customHeight="1">
      <c r="A1295" s="98"/>
      <c r="B1295" s="5" t="s">
        <v>824</v>
      </c>
      <c r="C1295" s="36">
        <v>227717.68841639991</v>
      </c>
    </row>
    <row r="1296" spans="1:3" ht="13.5" customHeight="1">
      <c r="A1296" s="98"/>
      <c r="B1296" s="5" t="s">
        <v>825</v>
      </c>
      <c r="C1296" s="36">
        <v>229643.60491800003</v>
      </c>
    </row>
    <row r="1297" spans="1:3" ht="13.5" customHeight="1">
      <c r="A1297" s="98"/>
      <c r="B1297" s="5" t="s">
        <v>826</v>
      </c>
      <c r="C1297" s="36">
        <v>233296.84221479998</v>
      </c>
    </row>
    <row r="1298" spans="1:3" ht="13.5" customHeight="1">
      <c r="A1298" s="98"/>
      <c r="B1298" s="5" t="s">
        <v>827</v>
      </c>
      <c r="C1298" s="36">
        <v>236502.08454600003</v>
      </c>
    </row>
    <row r="1299" spans="1:3" ht="13.5" customHeight="1">
      <c r="A1299" s="99"/>
      <c r="B1299" s="5" t="s">
        <v>828</v>
      </c>
      <c r="C1299" s="36">
        <v>246676.6506204</v>
      </c>
    </row>
    <row r="1300" spans="1:3" ht="24" customHeight="1">
      <c r="A1300" s="108" t="s">
        <v>0</v>
      </c>
      <c r="B1300" s="108"/>
      <c r="C1300" s="108"/>
    </row>
    <row r="1301" spans="1:3" ht="12.2" customHeight="1">
      <c r="A1301" s="107" t="s">
        <v>900</v>
      </c>
      <c r="B1301" s="107"/>
      <c r="C1301" s="107"/>
    </row>
    <row r="1302" spans="1:3" ht="16.5" customHeight="1">
      <c r="A1302" s="4" t="s">
        <v>1</v>
      </c>
      <c r="B1302" s="4" t="s">
        <v>2</v>
      </c>
      <c r="C1302" s="39" t="s">
        <v>527</v>
      </c>
    </row>
    <row r="1303" spans="1:3" ht="17.25" customHeight="1">
      <c r="A1303" s="100" t="s">
        <v>829</v>
      </c>
      <c r="B1303" s="101"/>
      <c r="C1303" s="102"/>
    </row>
    <row r="1304" spans="1:3" ht="13.35" customHeight="1">
      <c r="A1304" s="97"/>
      <c r="B1304" s="5" t="s">
        <v>4</v>
      </c>
      <c r="C1304" s="36">
        <v>5077.9988999999996</v>
      </c>
    </row>
    <row r="1305" spans="1:3" ht="13.35" customHeight="1">
      <c r="A1305" s="98"/>
      <c r="B1305" s="5" t="s">
        <v>5</v>
      </c>
      <c r="C1305" s="36">
        <v>5389.0410599999996</v>
      </c>
    </row>
    <row r="1306" spans="1:3" ht="13.35" customHeight="1">
      <c r="A1306" s="98"/>
      <c r="B1306" s="5" t="s">
        <v>6</v>
      </c>
      <c r="C1306" s="36">
        <v>5445.5941800000001</v>
      </c>
    </row>
    <row r="1307" spans="1:3" ht="13.35" customHeight="1">
      <c r="A1307" s="98"/>
      <c r="B1307" s="5" t="s">
        <v>7</v>
      </c>
      <c r="C1307" s="36">
        <v>6489.4705199999999</v>
      </c>
    </row>
    <row r="1308" spans="1:3" ht="13.35" customHeight="1">
      <c r="A1308" s="98"/>
      <c r="B1308" s="5" t="s">
        <v>8</v>
      </c>
      <c r="C1308" s="36">
        <v>8664.4092600000004</v>
      </c>
    </row>
    <row r="1309" spans="1:3" ht="13.35" customHeight="1">
      <c r="A1309" s="98"/>
      <c r="B1309" s="5" t="s">
        <v>9</v>
      </c>
      <c r="C1309" s="36">
        <v>11322.405899999998</v>
      </c>
    </row>
    <row r="1310" spans="1:3" ht="13.35" customHeight="1">
      <c r="A1310" s="98"/>
      <c r="B1310" s="5" t="s">
        <v>23</v>
      </c>
      <c r="C1310" s="36">
        <v>16664.319360000001</v>
      </c>
    </row>
    <row r="1311" spans="1:3" ht="13.35" customHeight="1">
      <c r="A1311" s="98"/>
      <c r="B1311" s="5" t="s">
        <v>242</v>
      </c>
      <c r="C1311" s="36">
        <v>17357.095079999999</v>
      </c>
    </row>
    <row r="1312" spans="1:3" ht="13.35" customHeight="1">
      <c r="A1312" s="98"/>
      <c r="B1312" s="5" t="s">
        <v>24</v>
      </c>
      <c r="C1312" s="36">
        <v>29391.127739999993</v>
      </c>
    </row>
    <row r="1313" spans="1:3" ht="13.35" customHeight="1">
      <c r="A1313" s="98"/>
      <c r="B1313" s="6" t="s">
        <v>36</v>
      </c>
      <c r="C1313" s="36">
        <v>41422.804019999996</v>
      </c>
    </row>
    <row r="1314" spans="1:3" ht="13.35" customHeight="1">
      <c r="A1314" s="98"/>
      <c r="B1314" s="6" t="s">
        <v>244</v>
      </c>
      <c r="C1314" s="36">
        <v>44118.502739999996</v>
      </c>
    </row>
    <row r="1315" spans="1:3" ht="13.35" customHeight="1">
      <c r="A1315" s="99"/>
      <c r="B1315" s="5" t="s">
        <v>38</v>
      </c>
      <c r="C1315" s="36">
        <v>79756.393860000011</v>
      </c>
    </row>
    <row r="1316" spans="1:3" ht="18.75" customHeight="1">
      <c r="A1316" s="100" t="s">
        <v>830</v>
      </c>
      <c r="B1316" s="101"/>
      <c r="C1316" s="102"/>
    </row>
    <row r="1317" spans="1:3" ht="13.35" customHeight="1">
      <c r="A1317" s="103"/>
      <c r="B1317" s="13" t="s">
        <v>6</v>
      </c>
      <c r="C1317" s="36">
        <v>5379.6155399999998</v>
      </c>
    </row>
    <row r="1318" spans="1:3" ht="13.35" customHeight="1">
      <c r="A1318" s="103"/>
      <c r="B1318" s="5" t="s">
        <v>7</v>
      </c>
      <c r="C1318" s="36">
        <v>6465.906719999999</v>
      </c>
    </row>
    <row r="1319" spans="1:3" ht="13.35" customHeight="1">
      <c r="A1319" s="103"/>
      <c r="B1319" s="5" t="s">
        <v>9</v>
      </c>
      <c r="C1319" s="36">
        <v>10181.917979999998</v>
      </c>
    </row>
    <row r="1320" spans="1:3" ht="13.35" customHeight="1">
      <c r="A1320" s="103"/>
      <c r="B1320" s="5" t="s">
        <v>23</v>
      </c>
      <c r="C1320" s="36">
        <v>14164.200179999998</v>
      </c>
    </row>
    <row r="1321" spans="1:3" ht="13.35" customHeight="1">
      <c r="A1321" s="103"/>
      <c r="B1321" s="5" t="s">
        <v>24</v>
      </c>
      <c r="C1321" s="36">
        <v>31283.300879999995</v>
      </c>
    </row>
    <row r="1322" spans="1:3" ht="13.35" customHeight="1">
      <c r="A1322" s="103"/>
      <c r="B1322" s="5" t="s">
        <v>36</v>
      </c>
      <c r="C1322" s="36">
        <v>44830.129499999995</v>
      </c>
    </row>
    <row r="1323" spans="1:3" ht="13.35" customHeight="1">
      <c r="A1323" s="103"/>
      <c r="B1323" s="5" t="s">
        <v>38</v>
      </c>
      <c r="C1323" s="36">
        <v>46795.350419999995</v>
      </c>
    </row>
    <row r="1324" spans="1:3" ht="25.5" customHeight="1">
      <c r="A1324" s="100" t="s">
        <v>831</v>
      </c>
      <c r="B1324" s="101"/>
      <c r="C1324" s="102"/>
    </row>
    <row r="1325" spans="1:3" ht="13.35" customHeight="1">
      <c r="A1325" s="97"/>
      <c r="B1325" s="5" t="s">
        <v>6</v>
      </c>
      <c r="C1325" s="36">
        <v>6094.1170836000001</v>
      </c>
    </row>
    <row r="1326" spans="1:3" ht="13.35" customHeight="1">
      <c r="A1326" s="98"/>
      <c r="B1326" s="5" t="s">
        <v>7</v>
      </c>
      <c r="C1326" s="36">
        <v>7214.1044976000003</v>
      </c>
    </row>
    <row r="1327" spans="1:3" ht="13.35" customHeight="1">
      <c r="A1327" s="98"/>
      <c r="B1327" s="5" t="s">
        <v>9</v>
      </c>
      <c r="C1327" s="36">
        <v>12148.9768764</v>
      </c>
    </row>
    <row r="1328" spans="1:3" ht="13.35" customHeight="1">
      <c r="A1328" s="98"/>
      <c r="B1328" s="5" t="s">
        <v>23</v>
      </c>
      <c r="C1328" s="36">
        <v>17631.142073999999</v>
      </c>
    </row>
    <row r="1329" spans="1:3" ht="13.35" customHeight="1">
      <c r="A1329" s="98"/>
      <c r="B1329" s="5" t="s">
        <v>24</v>
      </c>
      <c r="C1329" s="36">
        <v>27840.3469344</v>
      </c>
    </row>
    <row r="1330" spans="1:3" ht="13.35" customHeight="1">
      <c r="A1330" s="98"/>
      <c r="B1330" s="5" t="s">
        <v>36</v>
      </c>
      <c r="C1330" s="36">
        <v>42541.047712799998</v>
      </c>
    </row>
    <row r="1331" spans="1:3" ht="13.35" customHeight="1">
      <c r="A1331" s="98"/>
      <c r="B1331" s="5" t="s">
        <v>38</v>
      </c>
      <c r="C1331" s="36">
        <v>58807.421618399996</v>
      </c>
    </row>
    <row r="1332" spans="1:3" ht="27.75" customHeight="1">
      <c r="A1332" s="100" t="s">
        <v>832</v>
      </c>
      <c r="B1332" s="101"/>
      <c r="C1332" s="102"/>
    </row>
    <row r="1333" spans="1:3" ht="13.35" customHeight="1">
      <c r="A1333" s="97"/>
      <c r="B1333" s="5" t="s">
        <v>6</v>
      </c>
      <c r="C1333" s="36">
        <v>6094.1170836000001</v>
      </c>
    </row>
    <row r="1334" spans="1:3" ht="13.35" customHeight="1">
      <c r="A1334" s="98"/>
      <c r="B1334" s="5" t="s">
        <v>7</v>
      </c>
      <c r="C1334" s="36">
        <v>7214.1044976000003</v>
      </c>
    </row>
    <row r="1335" spans="1:3" ht="13.35" customHeight="1">
      <c r="A1335" s="98"/>
      <c r="B1335" s="5" t="s">
        <v>9</v>
      </c>
      <c r="C1335" s="36">
        <v>12148.9768764</v>
      </c>
    </row>
    <row r="1336" spans="1:3" ht="13.35" customHeight="1">
      <c r="A1336" s="98"/>
      <c r="B1336" s="5" t="s">
        <v>23</v>
      </c>
      <c r="C1336" s="36">
        <v>17631.142073999999</v>
      </c>
    </row>
    <row r="1337" spans="1:3" ht="13.35" customHeight="1">
      <c r="A1337" s="98"/>
      <c r="B1337" s="5" t="s">
        <v>24</v>
      </c>
      <c r="C1337" s="36">
        <v>31228.020205199999</v>
      </c>
    </row>
    <row r="1338" spans="1:3" ht="13.35" customHeight="1">
      <c r="A1338" s="98"/>
      <c r="B1338" s="5" t="s">
        <v>36</v>
      </c>
      <c r="C1338" s="36">
        <v>40746.758597999993</v>
      </c>
    </row>
    <row r="1339" spans="1:3" ht="13.35" customHeight="1">
      <c r="A1339" s="98"/>
      <c r="B1339" s="5" t="s">
        <v>38</v>
      </c>
      <c r="C1339" s="36">
        <v>62024.210211599995</v>
      </c>
    </row>
    <row r="1340" spans="1:3" ht="24" customHeight="1">
      <c r="A1340" s="100" t="s">
        <v>833</v>
      </c>
      <c r="B1340" s="101"/>
      <c r="C1340" s="102"/>
    </row>
    <row r="1341" spans="1:3" ht="13.35" customHeight="1">
      <c r="A1341" s="97"/>
      <c r="B1341" s="5" t="s">
        <v>6</v>
      </c>
      <c r="C1341" s="36">
        <v>6094.1170836000001</v>
      </c>
    </row>
    <row r="1342" spans="1:3" ht="13.35" customHeight="1">
      <c r="A1342" s="98"/>
      <c r="B1342" s="5" t="s">
        <v>7</v>
      </c>
      <c r="C1342" s="36">
        <v>7213.1459399999994</v>
      </c>
    </row>
    <row r="1343" spans="1:3" ht="13.35" customHeight="1">
      <c r="A1343" s="98"/>
      <c r="B1343" s="5" t="s">
        <v>9</v>
      </c>
      <c r="C1343" s="36">
        <v>12149.71758</v>
      </c>
    </row>
    <row r="1344" spans="1:3" ht="13.35" customHeight="1">
      <c r="A1344" s="98"/>
      <c r="B1344" s="5" t="s">
        <v>23</v>
      </c>
      <c r="C1344" s="36">
        <v>17630.924220000001</v>
      </c>
    </row>
    <row r="1345" spans="1:3" ht="13.35" customHeight="1">
      <c r="A1345" s="98"/>
      <c r="B1345" s="5" t="s">
        <v>242</v>
      </c>
      <c r="C1345" s="36">
        <v>27046.574100000002</v>
      </c>
    </row>
    <row r="1346" spans="1:3" ht="13.35" customHeight="1">
      <c r="A1346" s="98"/>
      <c r="B1346" s="5" t="s">
        <v>24</v>
      </c>
      <c r="C1346" s="36">
        <v>35000.423639999994</v>
      </c>
    </row>
    <row r="1347" spans="1:3" ht="13.35" customHeight="1">
      <c r="A1347" s="98"/>
      <c r="B1347" s="5" t="s">
        <v>36</v>
      </c>
      <c r="C1347" s="36">
        <v>49607.534340000006</v>
      </c>
    </row>
    <row r="1348" spans="1:3" ht="13.35" customHeight="1">
      <c r="A1348" s="99"/>
      <c r="B1348" s="5" t="s">
        <v>38</v>
      </c>
      <c r="C1348" s="36">
        <v>58857.615180000008</v>
      </c>
    </row>
    <row r="1349" spans="1:3" ht="21" customHeight="1">
      <c r="A1349" s="108" t="s">
        <v>0</v>
      </c>
      <c r="B1349" s="108"/>
      <c r="C1349" s="108"/>
    </row>
    <row r="1350" spans="1:3" ht="13.35" customHeight="1">
      <c r="A1350" s="107" t="s">
        <v>900</v>
      </c>
      <c r="B1350" s="107"/>
      <c r="C1350" s="107"/>
    </row>
    <row r="1351" spans="1:3" ht="11.25" customHeight="1">
      <c r="A1351" s="4" t="s">
        <v>1</v>
      </c>
      <c r="B1351" s="4" t="s">
        <v>2</v>
      </c>
      <c r="C1351" s="39" t="s">
        <v>527</v>
      </c>
    </row>
    <row r="1352" spans="1:3" ht="18" customHeight="1">
      <c r="A1352" s="109" t="s">
        <v>834</v>
      </c>
      <c r="B1352" s="110"/>
      <c r="C1352" s="111"/>
    </row>
    <row r="1353" spans="1:3" ht="12.75" customHeight="1">
      <c r="A1353" s="97"/>
      <c r="B1353" s="13" t="s">
        <v>462</v>
      </c>
      <c r="C1353" s="36">
        <v>4029.645438</v>
      </c>
    </row>
    <row r="1354" spans="1:3" ht="12.75" customHeight="1">
      <c r="A1354" s="98"/>
      <c r="B1354" s="5" t="s">
        <v>464</v>
      </c>
      <c r="C1354" s="36">
        <v>3718.2262571999991</v>
      </c>
    </row>
    <row r="1355" spans="1:3" ht="12.75" customHeight="1">
      <c r="A1355" s="98"/>
      <c r="B1355" s="5" t="s">
        <v>465</v>
      </c>
      <c r="C1355" s="36">
        <v>4242.1909139999989</v>
      </c>
    </row>
    <row r="1356" spans="1:3" ht="12.75" customHeight="1">
      <c r="A1356" s="98"/>
      <c r="B1356" s="5" t="s">
        <v>467</v>
      </c>
      <c r="C1356" s="36">
        <v>4343.1382331999994</v>
      </c>
    </row>
    <row r="1357" spans="1:3" ht="12.75" customHeight="1">
      <c r="A1357" s="98"/>
      <c r="B1357" s="5" t="s">
        <v>468</v>
      </c>
      <c r="C1357" s="36">
        <v>5292.5237351999995</v>
      </c>
    </row>
    <row r="1358" spans="1:3" ht="12.75" customHeight="1">
      <c r="A1358" s="98"/>
      <c r="B1358" s="5" t="s">
        <v>469</v>
      </c>
      <c r="C1358" s="36">
        <v>4782.9801239999988</v>
      </c>
    </row>
    <row r="1359" spans="1:3" ht="12.75" customHeight="1">
      <c r="A1359" s="98"/>
      <c r="B1359" s="5" t="s">
        <v>134</v>
      </c>
      <c r="C1359" s="36">
        <v>6114.5233343999989</v>
      </c>
    </row>
    <row r="1360" spans="1:3" ht="12.75" customHeight="1">
      <c r="A1360" s="98"/>
      <c r="B1360" s="5" t="s">
        <v>471</v>
      </c>
      <c r="C1360" s="36">
        <v>6196.2425927999993</v>
      </c>
    </row>
    <row r="1361" spans="1:3" ht="12.75" customHeight="1">
      <c r="A1361" s="98"/>
      <c r="B1361" s="5" t="s">
        <v>473</v>
      </c>
      <c r="C1361" s="36">
        <v>7087.9439124</v>
      </c>
    </row>
    <row r="1362" spans="1:3" ht="12.75" customHeight="1">
      <c r="A1362" s="98"/>
      <c r="B1362" s="5" t="s">
        <v>474</v>
      </c>
      <c r="C1362" s="36">
        <v>6364.4881247999983</v>
      </c>
    </row>
    <row r="1363" spans="1:3" ht="12.75" customHeight="1">
      <c r="A1363" s="98"/>
      <c r="B1363" s="5" t="s">
        <v>475</v>
      </c>
      <c r="C1363" s="36">
        <v>6888.4527815999991</v>
      </c>
    </row>
    <row r="1364" spans="1:3" ht="12.75" customHeight="1">
      <c r="A1364" s="98"/>
      <c r="B1364" s="5" t="s">
        <v>476</v>
      </c>
      <c r="C1364" s="36">
        <v>7936.3820952000005</v>
      </c>
    </row>
    <row r="1365" spans="1:3" ht="12.75" customHeight="1">
      <c r="A1365" s="98"/>
      <c r="B1365" s="5" t="s">
        <v>763</v>
      </c>
      <c r="C1365" s="36">
        <v>9510.6795731999991</v>
      </c>
    </row>
    <row r="1366" spans="1:3" ht="12.75" customHeight="1">
      <c r="A1366" s="98"/>
      <c r="B1366" s="7" t="s">
        <v>764</v>
      </c>
      <c r="C1366" s="36">
        <v>10058.679306</v>
      </c>
    </row>
    <row r="1367" spans="1:3" ht="12.75" customHeight="1">
      <c r="A1367" s="98"/>
      <c r="B1367" s="7" t="s">
        <v>765</v>
      </c>
      <c r="C1367" s="36">
        <v>12229.046668799998</v>
      </c>
    </row>
    <row r="1368" spans="1:3" ht="12.75" customHeight="1">
      <c r="A1368" s="98"/>
      <c r="B1368" s="7" t="s">
        <v>767</v>
      </c>
      <c r="C1368" s="36">
        <v>11753.152163999997</v>
      </c>
    </row>
    <row r="1369" spans="1:3" ht="12.75" customHeight="1">
      <c r="A1369" s="98"/>
      <c r="B1369" s="7" t="s">
        <v>771</v>
      </c>
      <c r="C1369" s="36">
        <v>13231.309337999997</v>
      </c>
    </row>
    <row r="1370" spans="1:3" ht="12.75" customHeight="1">
      <c r="A1370" s="98"/>
      <c r="B1370" s="5" t="s">
        <v>772</v>
      </c>
      <c r="C1370" s="36">
        <v>13889.870420399997</v>
      </c>
    </row>
    <row r="1371" spans="1:3" ht="12.75" customHeight="1">
      <c r="A1371" s="98"/>
      <c r="B1371" s="5" t="s">
        <v>775</v>
      </c>
      <c r="C1371" s="36">
        <v>15834.308068799995</v>
      </c>
    </row>
    <row r="1372" spans="1:3" ht="12.75" customHeight="1">
      <c r="A1372" s="98"/>
      <c r="B1372" s="5" t="s">
        <v>776</v>
      </c>
      <c r="C1372" s="36">
        <v>18398.850677999999</v>
      </c>
    </row>
    <row r="1373" spans="1:3" ht="12.75" customHeight="1">
      <c r="A1373" s="98"/>
      <c r="B1373" s="5" t="s">
        <v>782</v>
      </c>
      <c r="C1373" s="36">
        <v>18826.675030799997</v>
      </c>
    </row>
    <row r="1374" spans="1:3" ht="12.75" customHeight="1">
      <c r="A1374" s="98"/>
      <c r="B1374" s="5" t="s">
        <v>783</v>
      </c>
      <c r="C1374" s="36">
        <v>19896.235912799999</v>
      </c>
    </row>
    <row r="1375" spans="1:3" ht="12.75" customHeight="1">
      <c r="A1375" s="98"/>
      <c r="B1375" s="5" t="s">
        <v>784</v>
      </c>
      <c r="C1375" s="36">
        <v>19538.113280399997</v>
      </c>
    </row>
    <row r="1376" spans="1:3" ht="12.75" customHeight="1">
      <c r="A1376" s="98"/>
      <c r="B1376" s="5" t="s">
        <v>785</v>
      </c>
      <c r="C1376" s="36">
        <v>20559.604010399999</v>
      </c>
    </row>
    <row r="1377" spans="1:3" ht="12.75" customHeight="1">
      <c r="A1377" s="98"/>
      <c r="B1377" s="5" t="s">
        <v>786</v>
      </c>
      <c r="C1377" s="36">
        <v>21042.709037999994</v>
      </c>
    </row>
    <row r="1378" spans="1:3" ht="12.75" customHeight="1">
      <c r="A1378" s="98"/>
      <c r="B1378" s="5" t="s">
        <v>787</v>
      </c>
      <c r="C1378" s="36">
        <v>22167.550594799995</v>
      </c>
    </row>
    <row r="1379" spans="1:3" ht="12.75" customHeight="1">
      <c r="A1379" s="98"/>
      <c r="B1379" s="5" t="s">
        <v>788</v>
      </c>
      <c r="C1379" s="36">
        <v>23789.9182248</v>
      </c>
    </row>
    <row r="1380" spans="1:3" ht="12.75" customHeight="1">
      <c r="A1380" s="98"/>
      <c r="B1380" s="5" t="s">
        <v>789</v>
      </c>
      <c r="C1380" s="36">
        <v>25527.654219599997</v>
      </c>
    </row>
    <row r="1381" spans="1:3" ht="12.75" customHeight="1">
      <c r="A1381" s="98"/>
      <c r="B1381" s="5" t="s">
        <v>835</v>
      </c>
      <c r="C1381" s="36">
        <v>40085.699752799992</v>
      </c>
    </row>
    <row r="1382" spans="1:3" ht="12.75" customHeight="1">
      <c r="A1382" s="98"/>
      <c r="B1382" s="5" t="s">
        <v>799</v>
      </c>
      <c r="C1382" s="36">
        <v>36105.161273999998</v>
      </c>
    </row>
    <row r="1383" spans="1:3" ht="12.75" customHeight="1">
      <c r="A1383" s="98"/>
      <c r="B1383" s="5" t="s">
        <v>800</v>
      </c>
      <c r="C1383" s="36">
        <v>38165.014414800004</v>
      </c>
    </row>
    <row r="1384" spans="1:3" ht="12.75" customHeight="1">
      <c r="A1384" s="98"/>
      <c r="B1384" s="5" t="s">
        <v>801</v>
      </c>
      <c r="C1384" s="36">
        <v>39998.560820400002</v>
      </c>
    </row>
    <row r="1385" spans="1:3" ht="12.75" customHeight="1">
      <c r="A1385" s="98"/>
      <c r="B1385" s="5" t="s">
        <v>802</v>
      </c>
      <c r="C1385" s="36">
        <v>42400.183316400005</v>
      </c>
    </row>
    <row r="1386" spans="1:3" ht="12.75" customHeight="1">
      <c r="A1386" s="98"/>
      <c r="B1386" s="5" t="s">
        <v>803</v>
      </c>
      <c r="C1386" s="36">
        <v>42848.178282000008</v>
      </c>
    </row>
    <row r="1387" spans="1:3" ht="12.75" customHeight="1">
      <c r="A1387" s="98"/>
      <c r="B1387" s="5" t="s">
        <v>804</v>
      </c>
      <c r="C1387" s="36">
        <v>45536.148075600002</v>
      </c>
    </row>
    <row r="1388" spans="1:3" ht="12.75" customHeight="1">
      <c r="A1388" s="98"/>
      <c r="B1388" s="5" t="s">
        <v>836</v>
      </c>
      <c r="C1388" s="36">
        <v>86183.608820399983</v>
      </c>
    </row>
    <row r="1389" spans="1:3" ht="12.75" customHeight="1">
      <c r="A1389" s="98"/>
      <c r="B1389" s="5" t="s">
        <v>817</v>
      </c>
      <c r="C1389" s="36">
        <v>82719.730220399986</v>
      </c>
    </row>
    <row r="1390" spans="1:3" ht="12.75" customHeight="1">
      <c r="A1390" s="98"/>
      <c r="B1390" s="5" t="s">
        <v>818</v>
      </c>
      <c r="C1390" s="36">
        <v>88033.31999280001</v>
      </c>
    </row>
    <row r="1391" spans="1:3" ht="12.75" customHeight="1">
      <c r="A1391" s="98"/>
      <c r="B1391" s="5" t="s">
        <v>819</v>
      </c>
      <c r="C1391" s="36">
        <v>85373.061228000006</v>
      </c>
    </row>
    <row r="1392" spans="1:3" ht="12.75" customHeight="1">
      <c r="A1392" s="98"/>
      <c r="B1392" s="5" t="s">
        <v>820</v>
      </c>
      <c r="C1392" s="36">
        <v>90765.165582000001</v>
      </c>
    </row>
    <row r="1393" spans="1:3" ht="13.5" customHeight="1">
      <c r="A1393" s="99"/>
      <c r="B1393" s="5" t="s">
        <v>828</v>
      </c>
      <c r="C1393" s="36">
        <v>121362.75988199998</v>
      </c>
    </row>
    <row r="1394" spans="1:3" ht="18" customHeight="1">
      <c r="A1394" s="100" t="s">
        <v>837</v>
      </c>
      <c r="B1394" s="101"/>
      <c r="C1394" s="102"/>
    </row>
    <row r="1395" spans="1:3" ht="12.6" customHeight="1">
      <c r="A1395" s="97"/>
      <c r="B1395" s="44" t="s">
        <v>478</v>
      </c>
      <c r="C1395" s="36">
        <v>3112.8722352</v>
      </c>
    </row>
    <row r="1396" spans="1:3" ht="12.6" customHeight="1">
      <c r="A1396" s="98"/>
      <c r="B1396" s="43" t="s">
        <v>479</v>
      </c>
      <c r="C1396" s="36">
        <v>3376.1270088000001</v>
      </c>
    </row>
    <row r="1397" spans="1:3" ht="12.6" customHeight="1">
      <c r="A1397" s="98"/>
      <c r="B1397" s="43" t="s">
        <v>480</v>
      </c>
      <c r="C1397" s="36">
        <v>3978.8418851999995</v>
      </c>
    </row>
    <row r="1398" spans="1:3" ht="12.6" customHeight="1">
      <c r="A1398" s="98"/>
      <c r="B1398" s="43" t="s">
        <v>481</v>
      </c>
      <c r="C1398" s="36">
        <v>4581.5567615999998</v>
      </c>
    </row>
    <row r="1399" spans="1:3" ht="12.6" customHeight="1">
      <c r="A1399" s="98"/>
      <c r="B1399" s="43" t="s">
        <v>482</v>
      </c>
      <c r="C1399" s="36">
        <v>4775.5339632000005</v>
      </c>
    </row>
    <row r="1400" spans="1:3" ht="12.6" customHeight="1">
      <c r="A1400" s="98"/>
      <c r="B1400" s="43" t="s">
        <v>483</v>
      </c>
      <c r="C1400" s="36">
        <v>5283.5694911999999</v>
      </c>
    </row>
    <row r="1401" spans="1:3" ht="12.6" customHeight="1">
      <c r="A1401" s="98"/>
      <c r="B1401" s="43" t="s">
        <v>484</v>
      </c>
      <c r="C1401" s="36">
        <v>5616.1018367999995</v>
      </c>
    </row>
    <row r="1402" spans="1:3" ht="12.6" customHeight="1">
      <c r="A1402" s="98"/>
      <c r="B1402" s="43" t="s">
        <v>485</v>
      </c>
      <c r="C1402" s="36">
        <v>12931.81344</v>
      </c>
    </row>
    <row r="1403" spans="1:3" ht="12.6" customHeight="1">
      <c r="A1403" s="98"/>
      <c r="B1403" s="43" t="s">
        <v>486</v>
      </c>
      <c r="C1403" s="36">
        <v>4177.4375915999999</v>
      </c>
    </row>
    <row r="1404" spans="1:3" ht="12.6" customHeight="1">
      <c r="A1404" s="99"/>
      <c r="B1404" s="43" t="s">
        <v>487</v>
      </c>
      <c r="C1404" s="36">
        <v>4228.2411443999999</v>
      </c>
    </row>
    <row r="1405" spans="1:3" ht="19.5" customHeight="1">
      <c r="A1405" s="108" t="s">
        <v>0</v>
      </c>
      <c r="B1405" s="108"/>
      <c r="C1405" s="108"/>
    </row>
    <row r="1406" spans="1:3" ht="13.5" customHeight="1">
      <c r="A1406" s="107" t="s">
        <v>900</v>
      </c>
      <c r="B1406" s="107"/>
      <c r="C1406" s="107"/>
    </row>
    <row r="1407" spans="1:3" ht="14.25" customHeight="1">
      <c r="A1407" s="4" t="s">
        <v>1</v>
      </c>
      <c r="B1407" s="4" t="s">
        <v>2</v>
      </c>
      <c r="C1407" s="39" t="s">
        <v>527</v>
      </c>
    </row>
    <row r="1408" spans="1:3" ht="17.25" customHeight="1">
      <c r="A1408" s="100" t="s">
        <v>837</v>
      </c>
      <c r="B1408" s="101"/>
      <c r="C1408" s="102"/>
    </row>
    <row r="1409" spans="1:3" ht="12.6" customHeight="1">
      <c r="A1409" s="103"/>
      <c r="B1409" s="43" t="s">
        <v>488</v>
      </c>
      <c r="C1409" s="36">
        <v>4775.5339632000005</v>
      </c>
    </row>
    <row r="1410" spans="1:3" ht="12.6" customHeight="1">
      <c r="A1410" s="103"/>
      <c r="B1410" s="43" t="s">
        <v>489</v>
      </c>
      <c r="C1410" s="36">
        <v>5276.6417339999998</v>
      </c>
    </row>
    <row r="1411" spans="1:3" ht="12.6" customHeight="1">
      <c r="A1411" s="103"/>
      <c r="B1411" s="43" t="s">
        <v>490</v>
      </c>
      <c r="C1411" s="36">
        <v>6428.9586816000001</v>
      </c>
    </row>
    <row r="1412" spans="1:3" ht="12.6" customHeight="1">
      <c r="A1412" s="103"/>
      <c r="B1412" s="43" t="s">
        <v>491</v>
      </c>
      <c r="C1412" s="36">
        <v>7384.9891751999985</v>
      </c>
    </row>
    <row r="1413" spans="1:3" ht="12.6" customHeight="1">
      <c r="A1413" s="103"/>
      <c r="B1413" s="43" t="s">
        <v>492</v>
      </c>
      <c r="C1413" s="36">
        <v>8927.5697783999985</v>
      </c>
    </row>
    <row r="1414" spans="1:3" ht="12.6" customHeight="1">
      <c r="A1414" s="103"/>
      <c r="B1414" s="43" t="s">
        <v>493</v>
      </c>
      <c r="C1414" s="36">
        <v>10063.7219592</v>
      </c>
    </row>
    <row r="1415" spans="1:3" ht="12.6" customHeight="1">
      <c r="A1415" s="103"/>
      <c r="B1415" s="43" t="s">
        <v>494</v>
      </c>
      <c r="C1415" s="36">
        <v>11467.747418399998</v>
      </c>
    </row>
    <row r="1416" spans="1:3" ht="12.6" customHeight="1">
      <c r="A1416" s="103"/>
      <c r="B1416" s="43" t="s">
        <v>455</v>
      </c>
      <c r="C1416" s="36">
        <v>11832.6092976</v>
      </c>
    </row>
    <row r="1417" spans="1:3" ht="12.6" customHeight="1">
      <c r="A1417" s="103"/>
      <c r="B1417" s="43" t="s">
        <v>495</v>
      </c>
      <c r="C1417" s="36">
        <v>17453.329639200001</v>
      </c>
    </row>
    <row r="1418" spans="1:3" ht="12.6" customHeight="1">
      <c r="A1418" s="103"/>
      <c r="B1418" s="43" t="s">
        <v>470</v>
      </c>
      <c r="C1418" s="36">
        <v>4775.5339632000005</v>
      </c>
    </row>
    <row r="1419" spans="1:3" ht="12.6" customHeight="1">
      <c r="A1419" s="103"/>
      <c r="B1419" s="43" t="s">
        <v>496</v>
      </c>
      <c r="C1419" s="36">
        <v>9343.2352104000001</v>
      </c>
    </row>
    <row r="1420" spans="1:3" ht="12.6" customHeight="1">
      <c r="A1420" s="103"/>
      <c r="B1420" s="43" t="s">
        <v>497</v>
      </c>
      <c r="C1420" s="36">
        <v>5819.3160479999997</v>
      </c>
    </row>
    <row r="1421" spans="1:3" ht="12.6" customHeight="1">
      <c r="A1421" s="103"/>
      <c r="B1421" s="43" t="s">
        <v>498</v>
      </c>
      <c r="C1421" s="36">
        <v>6863.0981327999998</v>
      </c>
    </row>
    <row r="1422" spans="1:3" ht="12.6" customHeight="1">
      <c r="A1422" s="103"/>
      <c r="B1422" s="43" t="s">
        <v>499</v>
      </c>
      <c r="C1422" s="36">
        <v>8003.8688184000002</v>
      </c>
    </row>
    <row r="1423" spans="1:3" ht="12.6" customHeight="1">
      <c r="A1423" s="103"/>
      <c r="B1423" s="43" t="s">
        <v>500</v>
      </c>
      <c r="C1423" s="36">
        <v>9059.1971651999993</v>
      </c>
    </row>
    <row r="1424" spans="1:3" ht="12.6" customHeight="1">
      <c r="A1424" s="103"/>
      <c r="B1424" s="43" t="s">
        <v>501</v>
      </c>
      <c r="C1424" s="36">
        <v>12033.514256399998</v>
      </c>
    </row>
    <row r="1425" spans="1:3" ht="12.6" customHeight="1">
      <c r="A1425" s="103"/>
      <c r="B1425" s="43" t="s">
        <v>502</v>
      </c>
      <c r="C1425" s="36">
        <v>14751.504331200002</v>
      </c>
    </row>
    <row r="1426" spans="1:3" ht="12.6" customHeight="1">
      <c r="A1426" s="103"/>
      <c r="B1426" s="43" t="s">
        <v>457</v>
      </c>
      <c r="C1426" s="36">
        <v>14245.778055600002</v>
      </c>
    </row>
    <row r="1427" spans="1:3" ht="12.6" customHeight="1">
      <c r="A1427" s="103"/>
      <c r="B1427" s="43" t="s">
        <v>503</v>
      </c>
      <c r="C1427" s="36">
        <v>21138.8964696</v>
      </c>
    </row>
    <row r="1428" spans="1:3" ht="12.6" customHeight="1">
      <c r="A1428" s="103"/>
      <c r="B1428" s="43" t="s">
        <v>504</v>
      </c>
      <c r="C1428" s="36">
        <v>9158.495018399999</v>
      </c>
    </row>
    <row r="1429" spans="1:3" ht="12.6" customHeight="1">
      <c r="A1429" s="103"/>
      <c r="B1429" s="43" t="s">
        <v>505</v>
      </c>
      <c r="C1429" s="36">
        <v>11061.318996000002</v>
      </c>
    </row>
    <row r="1430" spans="1:3" ht="12.6" customHeight="1">
      <c r="A1430" s="103"/>
      <c r="B1430" s="43" t="s">
        <v>506</v>
      </c>
      <c r="C1430" s="36">
        <v>13610.733645599999</v>
      </c>
    </row>
    <row r="1431" spans="1:3" ht="12.6" customHeight="1">
      <c r="A1431" s="103"/>
      <c r="B1431" s="43" t="s">
        <v>507</v>
      </c>
      <c r="C1431" s="36">
        <v>20794.817862</v>
      </c>
    </row>
    <row r="1432" spans="1:3" ht="12.6" customHeight="1">
      <c r="A1432" s="103"/>
      <c r="B1432" s="43" t="s">
        <v>475</v>
      </c>
      <c r="C1432" s="36">
        <v>7154.0639352000007</v>
      </c>
    </row>
    <row r="1433" spans="1:3" ht="12.75" customHeight="1">
      <c r="A1433" s="103"/>
      <c r="B1433" s="43" t="s">
        <v>477</v>
      </c>
      <c r="C1433" s="36">
        <v>8879.0754780000007</v>
      </c>
    </row>
    <row r="1434" spans="1:3" ht="12.75" customHeight="1">
      <c r="A1434" s="103"/>
      <c r="B1434" s="43" t="s">
        <v>508</v>
      </c>
      <c r="C1434" s="36">
        <v>9003.7751076000004</v>
      </c>
    </row>
    <row r="1435" spans="1:3" ht="12.75" customHeight="1">
      <c r="A1435" s="103"/>
      <c r="B1435" s="43" t="s">
        <v>509</v>
      </c>
      <c r="C1435" s="36">
        <v>10022.155416</v>
      </c>
    </row>
    <row r="1436" spans="1:3" ht="12.75" customHeight="1">
      <c r="A1436" s="103"/>
      <c r="B1436" s="43" t="s">
        <v>510</v>
      </c>
      <c r="C1436" s="36">
        <v>12389.139126</v>
      </c>
    </row>
    <row r="1437" spans="1:3" ht="12.75" customHeight="1">
      <c r="A1437" s="103"/>
      <c r="B1437" s="43" t="s">
        <v>511</v>
      </c>
      <c r="C1437" s="36">
        <v>14111.841416400001</v>
      </c>
    </row>
    <row r="1438" spans="1:3" ht="12.75" customHeight="1">
      <c r="A1438" s="103"/>
      <c r="B1438" s="43" t="s">
        <v>512</v>
      </c>
      <c r="C1438" s="36">
        <v>34823.526191999998</v>
      </c>
    </row>
    <row r="1439" spans="1:3" ht="12.75" customHeight="1">
      <c r="A1439" s="103"/>
      <c r="B1439" s="43" t="s">
        <v>460</v>
      </c>
      <c r="C1439" s="36">
        <v>21586.891435200003</v>
      </c>
    </row>
    <row r="1440" spans="1:3" ht="12.75" customHeight="1">
      <c r="A1440" s="103"/>
      <c r="B1440" s="43" t="s">
        <v>513</v>
      </c>
      <c r="C1440" s="36">
        <v>29992.570171200001</v>
      </c>
    </row>
    <row r="1441" spans="1:3" ht="12.75" customHeight="1">
      <c r="A1441" s="103"/>
      <c r="B1441" s="43" t="s">
        <v>764</v>
      </c>
      <c r="C1441" s="36">
        <v>10188.4215888</v>
      </c>
    </row>
    <row r="1442" spans="1:3" ht="12.75" customHeight="1">
      <c r="A1442" s="103"/>
      <c r="B1442" s="43" t="s">
        <v>767</v>
      </c>
      <c r="C1442" s="36">
        <v>19273.020530399997</v>
      </c>
    </row>
    <row r="1443" spans="1:3" ht="12.75" customHeight="1">
      <c r="A1443" s="103"/>
      <c r="B1443" s="43" t="s">
        <v>769</v>
      </c>
      <c r="C1443" s="36">
        <v>12135.121362</v>
      </c>
    </row>
    <row r="1444" spans="1:3" ht="12.75" customHeight="1">
      <c r="A1444" s="103"/>
      <c r="B1444" s="43" t="s">
        <v>838</v>
      </c>
      <c r="C1444" s="36">
        <v>14224.994784</v>
      </c>
    </row>
    <row r="1445" spans="1:3" ht="12.75" customHeight="1">
      <c r="A1445" s="103"/>
      <c r="B1445" s="43" t="s">
        <v>839</v>
      </c>
      <c r="C1445" s="36">
        <v>16728.224385599999</v>
      </c>
    </row>
    <row r="1446" spans="1:3" ht="12.75" customHeight="1">
      <c r="A1446" s="103"/>
      <c r="B1446" s="43" t="s">
        <v>840</v>
      </c>
      <c r="C1446" s="36">
        <v>18977.436223200002</v>
      </c>
    </row>
    <row r="1447" spans="1:3" ht="12.75" customHeight="1">
      <c r="A1447" s="103"/>
      <c r="B1447" s="43" t="s">
        <v>841</v>
      </c>
      <c r="C1447" s="36">
        <v>30971.6931888</v>
      </c>
    </row>
    <row r="1448" spans="1:3" ht="12.75" customHeight="1">
      <c r="A1448" s="103"/>
      <c r="B1448" s="43" t="s">
        <v>772</v>
      </c>
      <c r="C1448" s="36">
        <v>14952.409290000003</v>
      </c>
    </row>
    <row r="1449" spans="1:3" ht="12.75" customHeight="1">
      <c r="A1449" s="103"/>
      <c r="B1449" s="43" t="s">
        <v>776</v>
      </c>
      <c r="C1449" s="36">
        <v>18393.195366</v>
      </c>
    </row>
    <row r="1450" spans="1:3" ht="12.75" customHeight="1">
      <c r="A1450" s="103"/>
      <c r="B1450" s="43" t="s">
        <v>842</v>
      </c>
      <c r="C1450" s="36">
        <v>21965.608828799999</v>
      </c>
    </row>
    <row r="1451" spans="1:3" ht="12.75" customHeight="1">
      <c r="A1451" s="103"/>
      <c r="B1451" s="43" t="s">
        <v>843</v>
      </c>
      <c r="C1451" s="36">
        <v>26072.614222199998</v>
      </c>
    </row>
    <row r="1452" spans="1:3" ht="12.75" customHeight="1">
      <c r="A1452" s="103"/>
      <c r="B1452" s="43" t="s">
        <v>844</v>
      </c>
      <c r="C1452" s="36">
        <v>29094.270987600001</v>
      </c>
    </row>
    <row r="1453" spans="1:3" ht="12.75" customHeight="1">
      <c r="A1453" s="103"/>
      <c r="B1453" s="43" t="s">
        <v>845</v>
      </c>
      <c r="C1453" s="36">
        <v>45949.504255199994</v>
      </c>
    </row>
    <row r="1454" spans="1:3" ht="12.75" customHeight="1">
      <c r="A1454" s="103"/>
      <c r="B1454" s="43" t="s">
        <v>782</v>
      </c>
      <c r="C1454" s="36">
        <v>21635.385735599997</v>
      </c>
    </row>
    <row r="1455" spans="1:3" ht="12.75" customHeight="1">
      <c r="A1455" s="103"/>
      <c r="B1455" s="43" t="s">
        <v>786</v>
      </c>
      <c r="C1455" s="36">
        <v>24551.9715168</v>
      </c>
    </row>
    <row r="1456" spans="1:3" ht="12.75" customHeight="1">
      <c r="A1456" s="103"/>
      <c r="B1456" s="43" t="s">
        <v>790</v>
      </c>
      <c r="C1456" s="36">
        <v>28142.858998799999</v>
      </c>
    </row>
    <row r="1457" spans="1:3" ht="12.75" customHeight="1">
      <c r="A1457" s="103"/>
      <c r="B1457" s="43" t="s">
        <v>846</v>
      </c>
      <c r="C1457" s="36">
        <v>32862.970904399997</v>
      </c>
    </row>
    <row r="1458" spans="1:3" ht="12.75" customHeight="1">
      <c r="A1458" s="103"/>
      <c r="B1458" s="43" t="s">
        <v>847</v>
      </c>
      <c r="C1458" s="36">
        <v>37359.085327199995</v>
      </c>
    </row>
    <row r="1459" spans="1:3" ht="12.75" customHeight="1">
      <c r="A1459" s="103"/>
      <c r="B1459" s="43" t="s">
        <v>848</v>
      </c>
      <c r="C1459" s="36">
        <v>38973.2527548</v>
      </c>
    </row>
    <row r="1460" spans="1:3" ht="12.75" customHeight="1">
      <c r="A1460" s="103"/>
      <c r="B1460" s="43" t="s">
        <v>849</v>
      </c>
      <c r="C1460" s="36">
        <v>59805.018655200001</v>
      </c>
    </row>
    <row r="1461" spans="1:3" ht="19.5" customHeight="1">
      <c r="A1461" s="108" t="s">
        <v>0</v>
      </c>
      <c r="B1461" s="108"/>
      <c r="C1461" s="108"/>
    </row>
    <row r="1462" spans="1:3" ht="12.75" customHeight="1">
      <c r="A1462" s="107" t="s">
        <v>900</v>
      </c>
      <c r="B1462" s="107"/>
      <c r="C1462" s="107"/>
    </row>
    <row r="1463" spans="1:3" ht="15" customHeight="1">
      <c r="A1463" s="4" t="s">
        <v>1</v>
      </c>
      <c r="B1463" s="4" t="s">
        <v>2</v>
      </c>
      <c r="C1463" s="39" t="s">
        <v>527</v>
      </c>
    </row>
    <row r="1464" spans="1:3" ht="22.5" customHeight="1">
      <c r="A1464" s="100" t="s">
        <v>837</v>
      </c>
      <c r="B1464" s="101"/>
      <c r="C1464" s="102"/>
    </row>
    <row r="1465" spans="1:3" ht="12.75" customHeight="1">
      <c r="A1465" s="97"/>
      <c r="B1465" s="43" t="s">
        <v>850</v>
      </c>
      <c r="C1465" s="36">
        <v>61874.108805599986</v>
      </c>
    </row>
    <row r="1466" spans="1:3" ht="12.75" customHeight="1">
      <c r="A1466" s="98"/>
      <c r="B1466" s="43" t="s">
        <v>799</v>
      </c>
      <c r="C1466" s="36">
        <v>68919.637877999994</v>
      </c>
    </row>
    <row r="1467" spans="1:3" ht="12.75" customHeight="1">
      <c r="A1467" s="98"/>
      <c r="B1467" s="43" t="s">
        <v>803</v>
      </c>
      <c r="C1467" s="36">
        <v>70018.842020399999</v>
      </c>
    </row>
    <row r="1468" spans="1:3" ht="12.75" customHeight="1">
      <c r="A1468" s="98"/>
      <c r="B1468" s="43" t="s">
        <v>805</v>
      </c>
      <c r="C1468" s="36">
        <v>59218.468545600001</v>
      </c>
    </row>
    <row r="1469" spans="1:3" ht="12.75" customHeight="1">
      <c r="A1469" s="98"/>
      <c r="B1469" s="43" t="s">
        <v>806</v>
      </c>
      <c r="C1469" s="36">
        <v>61744.790671199989</v>
      </c>
    </row>
    <row r="1470" spans="1:3" ht="12.75" customHeight="1">
      <c r="A1470" s="98"/>
      <c r="B1470" s="43" t="s">
        <v>851</v>
      </c>
      <c r="C1470" s="36">
        <v>72177.993014399995</v>
      </c>
    </row>
    <row r="1471" spans="1:3" ht="12.75" customHeight="1">
      <c r="A1471" s="98"/>
      <c r="B1471" s="43" t="s">
        <v>852</v>
      </c>
      <c r="C1471" s="36">
        <v>182534.855958</v>
      </c>
    </row>
    <row r="1472" spans="1:3" ht="12.75" customHeight="1">
      <c r="A1472" s="98"/>
      <c r="B1472" s="43" t="s">
        <v>853</v>
      </c>
      <c r="C1472" s="36">
        <v>118337.639238</v>
      </c>
    </row>
    <row r="1473" spans="1:3" ht="12.75" customHeight="1">
      <c r="A1473" s="98"/>
      <c r="B1473" s="43" t="s">
        <v>854</v>
      </c>
      <c r="C1473" s="36">
        <v>121799.20858559999</v>
      </c>
    </row>
    <row r="1474" spans="1:3" ht="12.75" customHeight="1">
      <c r="A1474" s="98"/>
      <c r="B1474" s="43" t="s">
        <v>817</v>
      </c>
      <c r="C1474" s="36">
        <v>73718.264365200012</v>
      </c>
    </row>
    <row r="1475" spans="1:3" ht="12.75" customHeight="1">
      <c r="A1475" s="98"/>
      <c r="B1475" s="43" t="s">
        <v>819</v>
      </c>
      <c r="C1475" s="36">
        <v>85188.321035999994</v>
      </c>
    </row>
    <row r="1476" spans="1:3" ht="12.75" customHeight="1">
      <c r="A1476" s="98"/>
      <c r="B1476" s="43" t="s">
        <v>821</v>
      </c>
      <c r="C1476" s="36">
        <v>89446.582461599988</v>
      </c>
    </row>
    <row r="1477" spans="1:3" ht="12.75" customHeight="1">
      <c r="A1477" s="99"/>
      <c r="B1477" s="43" t="s">
        <v>855</v>
      </c>
      <c r="C1477" s="36">
        <v>158310.798282</v>
      </c>
    </row>
    <row r="1478" spans="1:3" ht="21" customHeight="1">
      <c r="A1478" s="124" t="s">
        <v>856</v>
      </c>
      <c r="B1478" s="125"/>
      <c r="C1478" s="126"/>
    </row>
    <row r="1479" spans="1:3" ht="12.75" customHeight="1">
      <c r="A1479" s="97"/>
      <c r="B1479" s="22" t="s">
        <v>6</v>
      </c>
      <c r="C1479" s="36">
        <v>10582.643962800001</v>
      </c>
    </row>
    <row r="1480" spans="1:3" ht="12.75" customHeight="1">
      <c r="A1480" s="98"/>
      <c r="B1480" s="22" t="s">
        <v>7</v>
      </c>
      <c r="C1480" s="36">
        <v>13238.519860799999</v>
      </c>
    </row>
    <row r="1481" spans="1:3" ht="12.75" customHeight="1">
      <c r="A1481" s="98"/>
      <c r="B1481" s="22" t="s">
        <v>9</v>
      </c>
      <c r="C1481" s="36">
        <v>22189.182163199996</v>
      </c>
    </row>
    <row r="1482" spans="1:3" ht="12.75" customHeight="1">
      <c r="A1482" s="98"/>
      <c r="B1482" s="22" t="s">
        <v>23</v>
      </c>
      <c r="C1482" s="36">
        <v>32771.826125999993</v>
      </c>
    </row>
    <row r="1483" spans="1:3" ht="12.75" customHeight="1">
      <c r="A1483" s="98"/>
      <c r="B1483" s="22" t="s">
        <v>24</v>
      </c>
      <c r="C1483" s="36">
        <v>59873.777823599987</v>
      </c>
    </row>
    <row r="1484" spans="1:3" ht="12.75" customHeight="1">
      <c r="A1484" s="98"/>
      <c r="B1484" s="22" t="s">
        <v>36</v>
      </c>
      <c r="C1484" s="36">
        <v>95962.444437599988</v>
      </c>
    </row>
    <row r="1485" spans="1:3" ht="12.75" customHeight="1">
      <c r="A1485" s="98"/>
      <c r="B1485" s="22" t="s">
        <v>38</v>
      </c>
      <c r="C1485" s="36">
        <v>194174.57198879999</v>
      </c>
    </row>
    <row r="1486" spans="1:3" ht="12.75" customHeight="1">
      <c r="A1486" s="98"/>
      <c r="B1486" s="22" t="s">
        <v>247</v>
      </c>
      <c r="C1486" s="36">
        <v>266177.12939999998</v>
      </c>
    </row>
    <row r="1487" spans="1:3" ht="12.75" customHeight="1">
      <c r="A1487" s="99"/>
      <c r="B1487" s="22" t="s">
        <v>249</v>
      </c>
      <c r="C1487" s="36">
        <v>270735.90307919995</v>
      </c>
    </row>
    <row r="1488" spans="1:3" ht="19.5" customHeight="1">
      <c r="A1488" s="112" t="s">
        <v>857</v>
      </c>
      <c r="B1488" s="113"/>
      <c r="C1488" s="114"/>
    </row>
    <row r="1489" spans="1:3">
      <c r="A1489" s="97"/>
      <c r="B1489" s="16" t="s">
        <v>4</v>
      </c>
      <c r="C1489" s="36">
        <v>1591.0749036</v>
      </c>
    </row>
    <row r="1490" spans="1:3">
      <c r="A1490" s="98"/>
      <c r="B1490" s="16" t="s">
        <v>5</v>
      </c>
      <c r="C1490" s="36">
        <v>2089.8734220000001</v>
      </c>
    </row>
    <row r="1491" spans="1:3">
      <c r="A1491" s="98"/>
      <c r="B1491" s="16" t="s">
        <v>6</v>
      </c>
      <c r="C1491" s="36">
        <v>2138.3677223999998</v>
      </c>
    </row>
    <row r="1492" spans="1:3">
      <c r="A1492" s="98"/>
      <c r="B1492" s="16" t="s">
        <v>7</v>
      </c>
      <c r="C1492" s="36">
        <v>2387.7669816000002</v>
      </c>
    </row>
    <row r="1493" spans="1:3">
      <c r="A1493" s="98"/>
      <c r="B1493" s="16" t="s">
        <v>8</v>
      </c>
      <c r="C1493" s="36">
        <v>4052.7379620000006</v>
      </c>
    </row>
    <row r="1494" spans="1:3">
      <c r="A1494" s="98"/>
      <c r="B1494" s="16" t="s">
        <v>9</v>
      </c>
      <c r="C1494" s="36">
        <v>4230.5503968000003</v>
      </c>
    </row>
    <row r="1495" spans="1:3">
      <c r="A1495" s="98"/>
      <c r="B1495" s="16" t="s">
        <v>23</v>
      </c>
      <c r="C1495" s="36">
        <v>5819.3160479999997</v>
      </c>
    </row>
    <row r="1496" spans="1:3">
      <c r="A1496" s="98"/>
      <c r="B1496" s="16" t="s">
        <v>24</v>
      </c>
      <c r="C1496" s="36">
        <v>9798.1579332000001</v>
      </c>
    </row>
    <row r="1497" spans="1:3">
      <c r="A1497" s="98"/>
      <c r="B1497" s="16" t="s">
        <v>36</v>
      </c>
      <c r="C1497" s="36">
        <v>14377.405442400002</v>
      </c>
    </row>
    <row r="1498" spans="1:3">
      <c r="A1498" s="98"/>
      <c r="B1498" s="16" t="s">
        <v>38</v>
      </c>
      <c r="C1498" s="36">
        <v>46672.300256399998</v>
      </c>
    </row>
    <row r="1499" spans="1:3">
      <c r="A1499" s="98"/>
      <c r="B1499" s="16" t="s">
        <v>247</v>
      </c>
      <c r="C1499" s="36">
        <v>66194.720045999988</v>
      </c>
    </row>
    <row r="1500" spans="1:3">
      <c r="A1500" s="99"/>
      <c r="B1500" s="16" t="s">
        <v>249</v>
      </c>
      <c r="C1500" s="36">
        <v>70510.712781599999</v>
      </c>
    </row>
    <row r="1501" spans="1:3" ht="21.75" customHeight="1">
      <c r="A1501" s="112" t="s">
        <v>569</v>
      </c>
      <c r="B1501" s="113"/>
      <c r="C1501" s="114"/>
    </row>
    <row r="1502" spans="1:3" ht="15.75" customHeight="1">
      <c r="A1502" s="97"/>
      <c r="B1502" s="5" t="s">
        <v>361</v>
      </c>
      <c r="C1502" s="36">
        <v>871.41599999999983</v>
      </c>
    </row>
    <row r="1503" spans="1:3" ht="15.75" customHeight="1">
      <c r="A1503" s="98"/>
      <c r="B1503" s="5" t="s">
        <v>362</v>
      </c>
      <c r="C1503" s="36">
        <v>871.41599999999983</v>
      </c>
    </row>
    <row r="1504" spans="1:3" ht="15.75" customHeight="1">
      <c r="A1504" s="98"/>
      <c r="B1504" s="5" t="s">
        <v>363</v>
      </c>
      <c r="C1504" s="36">
        <v>871.41599999999983</v>
      </c>
    </row>
    <row r="1505" spans="1:3" ht="15.75" customHeight="1">
      <c r="A1505" s="98"/>
      <c r="B1505" s="5" t="s">
        <v>514</v>
      </c>
      <c r="C1505" s="36">
        <v>1241.7678000000001</v>
      </c>
    </row>
    <row r="1506" spans="1:3" ht="15.75" customHeight="1">
      <c r="A1506" s="98"/>
      <c r="B1506" s="5" t="s">
        <v>356</v>
      </c>
      <c r="C1506" s="36">
        <v>2505.3209999999999</v>
      </c>
    </row>
    <row r="1507" spans="1:3" ht="15.75" customHeight="1">
      <c r="A1507" s="98"/>
      <c r="B1507" s="5" t="s">
        <v>365</v>
      </c>
      <c r="C1507" s="36">
        <v>2505.3209999999999</v>
      </c>
    </row>
    <row r="1508" spans="1:3" ht="15.75" customHeight="1">
      <c r="A1508" s="98"/>
      <c r="B1508" s="5" t="s">
        <v>515</v>
      </c>
      <c r="C1508" s="36">
        <v>11096.540000000003</v>
      </c>
    </row>
    <row r="1509" spans="1:3" ht="15.75" customHeight="1">
      <c r="A1509" s="99"/>
      <c r="B1509" s="5" t="s">
        <v>366</v>
      </c>
      <c r="C1509" s="36">
        <v>11096.540000000003</v>
      </c>
    </row>
    <row r="1510" spans="1:3" ht="20.25" customHeight="1">
      <c r="A1510" s="108" t="s">
        <v>0</v>
      </c>
      <c r="B1510" s="108"/>
      <c r="C1510" s="108"/>
    </row>
    <row r="1511" spans="1:3" ht="15.75" customHeight="1">
      <c r="A1511" s="107" t="s">
        <v>900</v>
      </c>
      <c r="B1511" s="107"/>
      <c r="C1511" s="107"/>
    </row>
    <row r="1512" spans="1:3" ht="12.75" customHeight="1">
      <c r="A1512" s="4" t="s">
        <v>1</v>
      </c>
      <c r="B1512" s="4" t="s">
        <v>2</v>
      </c>
      <c r="C1512" s="39" t="s">
        <v>527</v>
      </c>
    </row>
    <row r="1513" spans="1:3" ht="15.75" customHeight="1">
      <c r="A1513" s="112" t="s">
        <v>903</v>
      </c>
      <c r="B1513" s="113"/>
      <c r="C1513" s="114"/>
    </row>
    <row r="1514" spans="1:3" ht="13.5" customHeight="1">
      <c r="A1514" s="88"/>
      <c r="B1514" s="5" t="s">
        <v>904</v>
      </c>
      <c r="C1514" s="36">
        <v>9069.8399999999983</v>
      </c>
    </row>
    <row r="1515" spans="1:3" ht="13.5" customHeight="1">
      <c r="A1515" s="63"/>
      <c r="B1515" s="5" t="s">
        <v>905</v>
      </c>
      <c r="C1515" s="36">
        <v>9069.8399999999983</v>
      </c>
    </row>
    <row r="1516" spans="1:3" ht="15.75" customHeight="1">
      <c r="A1516" s="100" t="s">
        <v>567</v>
      </c>
      <c r="B1516" s="101"/>
      <c r="C1516" s="102"/>
    </row>
    <row r="1517" spans="1:3" ht="11.25" customHeight="1">
      <c r="A1517" s="97"/>
      <c r="B1517" s="82" t="s">
        <v>452</v>
      </c>
      <c r="C1517" s="36">
        <v>7019.2558799999997</v>
      </c>
    </row>
    <row r="1518" spans="1:3" ht="11.25" customHeight="1">
      <c r="A1518" s="98"/>
      <c r="B1518" s="69" t="s">
        <v>453</v>
      </c>
      <c r="C1518" s="36">
        <v>4322.9204927999999</v>
      </c>
    </row>
    <row r="1519" spans="1:3" ht="11.25" customHeight="1">
      <c r="A1519" s="98"/>
      <c r="B1519" s="69" t="s">
        <v>454</v>
      </c>
      <c r="C1519" s="36">
        <v>4507.6606848000001</v>
      </c>
    </row>
    <row r="1520" spans="1:3" ht="11.25" customHeight="1">
      <c r="A1520" s="98"/>
      <c r="B1520" s="69" t="s">
        <v>491</v>
      </c>
      <c r="C1520" s="36">
        <v>6422.0309244</v>
      </c>
    </row>
    <row r="1521" spans="1:3" ht="11.25" customHeight="1">
      <c r="A1521" s="98"/>
      <c r="B1521" s="69" t="s">
        <v>455</v>
      </c>
      <c r="C1521" s="36">
        <v>10604.087020800001</v>
      </c>
    </row>
    <row r="1522" spans="1:3" ht="11.25" customHeight="1">
      <c r="A1522" s="98"/>
      <c r="B1522" s="69" t="s">
        <v>456</v>
      </c>
      <c r="C1522" s="36">
        <v>5623.0295939999996</v>
      </c>
    </row>
    <row r="1523" spans="1:3" ht="11.25" customHeight="1">
      <c r="A1523" s="98"/>
      <c r="B1523" s="69" t="s">
        <v>500</v>
      </c>
      <c r="C1523" s="36">
        <v>8361.8029404000008</v>
      </c>
    </row>
    <row r="1524" spans="1:3" ht="11.25" customHeight="1">
      <c r="A1524" s="98"/>
      <c r="B1524" s="69" t="s">
        <v>457</v>
      </c>
      <c r="C1524" s="36">
        <v>13266.655038000001</v>
      </c>
    </row>
    <row r="1525" spans="1:3" ht="11.25" customHeight="1">
      <c r="A1525" s="98"/>
      <c r="B1525" s="69" t="s">
        <v>458</v>
      </c>
      <c r="C1525" s="36">
        <v>8941.4252928000005</v>
      </c>
    </row>
    <row r="1526" spans="1:3" ht="11.25" customHeight="1">
      <c r="A1526" s="98"/>
      <c r="B1526" s="69" t="s">
        <v>459</v>
      </c>
      <c r="C1526" s="36">
        <v>9417.1312872000017</v>
      </c>
    </row>
    <row r="1527" spans="1:3" ht="11.25" customHeight="1">
      <c r="A1527" s="98"/>
      <c r="B1527" s="69" t="s">
        <v>511</v>
      </c>
      <c r="C1527" s="36">
        <v>15416.569022399999</v>
      </c>
    </row>
    <row r="1528" spans="1:3" ht="11.25" customHeight="1">
      <c r="A1528" s="98"/>
      <c r="B1528" s="69" t="s">
        <v>460</v>
      </c>
      <c r="C1528" s="36">
        <v>20044.310831999999</v>
      </c>
    </row>
    <row r="1529" spans="1:3" ht="11.25" customHeight="1">
      <c r="A1529" s="98"/>
      <c r="B1529" s="69" t="s">
        <v>757</v>
      </c>
      <c r="C1529" s="36">
        <v>13527.6005592</v>
      </c>
    </row>
    <row r="1530" spans="1:3" ht="11.25" customHeight="1">
      <c r="A1530" s="98"/>
      <c r="B1530" s="69" t="s">
        <v>758</v>
      </c>
      <c r="C1530" s="36">
        <v>28579.307702399998</v>
      </c>
    </row>
    <row r="1531" spans="1:3" ht="11.25" customHeight="1">
      <c r="A1531" s="98"/>
      <c r="B1531" s="69" t="s">
        <v>759</v>
      </c>
      <c r="C1531" s="36">
        <v>20060.4755988</v>
      </c>
    </row>
    <row r="1532" spans="1:3" ht="11.25" customHeight="1">
      <c r="A1532" s="98"/>
      <c r="B1532" s="69" t="s">
        <v>760</v>
      </c>
      <c r="C1532" s="36">
        <v>27579.401413199994</v>
      </c>
    </row>
    <row r="1533" spans="1:3" ht="11.25" customHeight="1">
      <c r="A1533" s="98"/>
      <c r="B1533" s="69" t="s">
        <v>761</v>
      </c>
      <c r="C1533" s="36">
        <v>50390.196620399998</v>
      </c>
    </row>
    <row r="1534" spans="1:3" ht="11.25" customHeight="1">
      <c r="A1534" s="99"/>
      <c r="B1534" s="147" t="s">
        <v>277</v>
      </c>
      <c r="C1534" s="148"/>
    </row>
    <row r="1535" spans="1:3" ht="18.75" customHeight="1">
      <c r="A1535" s="112" t="s">
        <v>570</v>
      </c>
      <c r="B1535" s="113"/>
      <c r="C1535" s="114"/>
    </row>
    <row r="1536" spans="1:3" ht="11.45" customHeight="1">
      <c r="A1536" s="103"/>
      <c r="B1536" s="150" t="s">
        <v>4</v>
      </c>
      <c r="C1536" s="36">
        <v>17922.964176000001</v>
      </c>
    </row>
    <row r="1537" spans="1:3" ht="11.45" customHeight="1">
      <c r="A1537" s="103"/>
      <c r="B1537" s="151" t="s">
        <v>5</v>
      </c>
      <c r="C1537" s="36">
        <v>18658.608227999997</v>
      </c>
    </row>
    <row r="1538" spans="1:3" ht="11.45" customHeight="1">
      <c r="A1538" s="103"/>
      <c r="B1538" s="151" t="s">
        <v>6</v>
      </c>
      <c r="C1538" s="36">
        <v>22971.237119999998</v>
      </c>
    </row>
    <row r="1539" spans="1:3" ht="11.45" customHeight="1">
      <c r="A1539" s="103"/>
      <c r="B1539" s="151" t="s">
        <v>7</v>
      </c>
      <c r="C1539" s="36">
        <v>25474.51296</v>
      </c>
    </row>
    <row r="1540" spans="1:3" ht="11.45" customHeight="1">
      <c r="A1540" s="103"/>
      <c r="B1540" s="151" t="s">
        <v>8</v>
      </c>
      <c r="C1540" s="36">
        <v>31652.941320000005</v>
      </c>
    </row>
    <row r="1541" spans="1:3" ht="11.45" customHeight="1">
      <c r="A1541" s="103"/>
      <c r="B1541" s="151" t="s">
        <v>9</v>
      </c>
      <c r="C1541" s="36">
        <v>37116.586259999996</v>
      </c>
    </row>
    <row r="1542" spans="1:3" ht="11.45" customHeight="1">
      <c r="A1542" s="103"/>
      <c r="B1542" s="151" t="s">
        <v>23</v>
      </c>
      <c r="C1542" s="36">
        <v>52019.360406000007</v>
      </c>
    </row>
    <row r="1543" spans="1:3" ht="11.45" customHeight="1">
      <c r="A1543" s="103"/>
      <c r="B1543" s="151" t="s">
        <v>242</v>
      </c>
      <c r="C1543" s="36">
        <v>53702.015795999985</v>
      </c>
    </row>
    <row r="1544" spans="1:3" ht="11.45" customHeight="1">
      <c r="A1544" s="103"/>
      <c r="B1544" s="151" t="s">
        <v>24</v>
      </c>
      <c r="C1544" s="36">
        <v>62047.188917999993</v>
      </c>
    </row>
    <row r="1545" spans="1:3" ht="11.45" customHeight="1">
      <c r="A1545" s="103"/>
      <c r="B1545" s="151" t="s">
        <v>243</v>
      </c>
      <c r="C1545" s="36">
        <v>68955.125849999982</v>
      </c>
    </row>
    <row r="1546" spans="1:3" ht="11.45" customHeight="1">
      <c r="A1546" s="103"/>
      <c r="B1546" s="151" t="s">
        <v>36</v>
      </c>
      <c r="C1546" s="36">
        <v>74300.049251999997</v>
      </c>
    </row>
    <row r="1547" spans="1:3" ht="11.45" customHeight="1">
      <c r="A1547" s="103"/>
      <c r="B1547" s="151" t="s">
        <v>244</v>
      </c>
      <c r="C1547" s="36">
        <v>82659.640752000007</v>
      </c>
    </row>
    <row r="1548" spans="1:3" ht="11.45" customHeight="1">
      <c r="A1548" s="103"/>
      <c r="B1548" s="151" t="s">
        <v>37</v>
      </c>
      <c r="C1548" s="36">
        <v>97511.183639999974</v>
      </c>
    </row>
    <row r="1549" spans="1:3" ht="11.45" customHeight="1">
      <c r="A1549" s="103"/>
      <c r="B1549" s="151" t="s">
        <v>245</v>
      </c>
      <c r="C1549" s="36">
        <v>115503.47873999998</v>
      </c>
    </row>
    <row r="1550" spans="1:3" ht="11.45" customHeight="1">
      <c r="A1550" s="103"/>
      <c r="B1550" s="151" t="s">
        <v>38</v>
      </c>
      <c r="C1550" s="36">
        <v>113788.61208000002</v>
      </c>
    </row>
    <row r="1551" spans="1:3" ht="11.45" customHeight="1">
      <c r="A1551" s="103"/>
      <c r="B1551" s="151" t="s">
        <v>246</v>
      </c>
      <c r="C1551" s="36">
        <v>134836.37622000001</v>
      </c>
    </row>
    <row r="1552" spans="1:3" ht="11.45" customHeight="1">
      <c r="A1552" s="103"/>
      <c r="B1552" s="151" t="s">
        <v>621</v>
      </c>
      <c r="C1552" s="36">
        <v>158543.87093999996</v>
      </c>
    </row>
    <row r="1553" spans="1:3" ht="11.45" customHeight="1">
      <c r="A1553" s="103"/>
      <c r="B1553" s="151" t="s">
        <v>906</v>
      </c>
      <c r="C1553" s="36">
        <v>178511.79059999998</v>
      </c>
    </row>
    <row r="1554" spans="1:3" ht="11.45" customHeight="1">
      <c r="A1554" s="103"/>
      <c r="B1554" s="151" t="s">
        <v>247</v>
      </c>
      <c r="C1554" s="36">
        <v>178241.82948000001</v>
      </c>
    </row>
    <row r="1555" spans="1:3" ht="11.45" customHeight="1">
      <c r="A1555" s="103"/>
      <c r="B1555" s="151" t="s">
        <v>248</v>
      </c>
      <c r="C1555" s="36">
        <v>204765.50952000002</v>
      </c>
    </row>
    <row r="1556" spans="1:3" ht="11.45" customHeight="1">
      <c r="A1556" s="103"/>
      <c r="B1556" s="151" t="s">
        <v>249</v>
      </c>
      <c r="C1556" s="36">
        <v>219680.86139999997</v>
      </c>
    </row>
    <row r="1557" spans="1:3" ht="11.45" customHeight="1">
      <c r="A1557" s="103"/>
      <c r="B1557" s="151" t="s">
        <v>250</v>
      </c>
      <c r="C1557" s="36">
        <v>242965.00799999994</v>
      </c>
    </row>
    <row r="1558" spans="1:3" ht="11.45" customHeight="1">
      <c r="A1558" s="103"/>
      <c r="B1558" s="150" t="s">
        <v>251</v>
      </c>
      <c r="C1558" s="36">
        <v>264831.85871999996</v>
      </c>
    </row>
    <row r="1559" spans="1:3" ht="11.45" customHeight="1">
      <c r="A1559" s="103"/>
      <c r="B1559" s="151" t="s">
        <v>907</v>
      </c>
      <c r="C1559" s="36">
        <v>332457.11927999998</v>
      </c>
    </row>
    <row r="1560" spans="1:3" ht="11.45" customHeight="1">
      <c r="A1560" s="103"/>
      <c r="B1560" s="151" t="s">
        <v>253</v>
      </c>
      <c r="C1560" s="36">
        <v>289533.30119999999</v>
      </c>
    </row>
    <row r="1561" spans="1:3" ht="11.45" customHeight="1">
      <c r="A1561" s="103"/>
      <c r="B1561" s="151" t="s">
        <v>240</v>
      </c>
      <c r="C1561" s="36">
        <v>383074.82928000001</v>
      </c>
    </row>
    <row r="1562" spans="1:3" ht="11.45" customHeight="1">
      <c r="A1562" s="103"/>
      <c r="B1562" s="151" t="s">
        <v>254</v>
      </c>
      <c r="C1562" s="36">
        <v>406021.52447999996</v>
      </c>
    </row>
    <row r="1563" spans="1:3" ht="11.45" customHeight="1">
      <c r="A1563" s="103"/>
      <c r="B1563" s="151" t="s">
        <v>255</v>
      </c>
      <c r="C1563" s="36">
        <v>521767.35467999999</v>
      </c>
    </row>
    <row r="1564" spans="1:3" ht="11.45" customHeight="1">
      <c r="A1564" s="103"/>
      <c r="B1564" s="151" t="s">
        <v>256</v>
      </c>
      <c r="C1564" s="36">
        <v>541879.45811999997</v>
      </c>
    </row>
    <row r="1565" spans="1:3" ht="11.45" customHeight="1">
      <c r="A1565" s="103"/>
      <c r="B1565" s="151" t="s">
        <v>241</v>
      </c>
      <c r="C1565" s="36">
        <v>697647.02436000004</v>
      </c>
    </row>
    <row r="1566" spans="1:3" ht="11.45" customHeight="1">
      <c r="A1566" s="103"/>
      <c r="B1566" s="151" t="s">
        <v>908</v>
      </c>
      <c r="C1566" s="36">
        <v>625702.38587999996</v>
      </c>
    </row>
    <row r="1567" spans="1:3" ht="11.45" customHeight="1">
      <c r="A1567" s="103"/>
      <c r="B1567" s="151" t="s">
        <v>241</v>
      </c>
      <c r="C1567" s="36">
        <v>807453.70992000005</v>
      </c>
    </row>
    <row r="1568" spans="1:3" ht="11.45" customHeight="1">
      <c r="A1568" s="103"/>
      <c r="B1568" s="151" t="s">
        <v>257</v>
      </c>
      <c r="C1568" s="36">
        <v>661539.72456</v>
      </c>
    </row>
    <row r="1569" spans="1:3" ht="11.45" customHeight="1">
      <c r="A1569" s="103"/>
      <c r="B1569" s="152" t="s">
        <v>258</v>
      </c>
      <c r="C1569" s="36">
        <v>1058855.0029200001</v>
      </c>
    </row>
    <row r="1570" spans="1:3" ht="11.45" customHeight="1">
      <c r="A1570" s="103"/>
      <c r="B1570" s="147" t="s">
        <v>277</v>
      </c>
      <c r="C1570" s="148"/>
    </row>
    <row r="1571" spans="1:3" ht="23.25" customHeight="1">
      <c r="A1571" s="108" t="s">
        <v>0</v>
      </c>
      <c r="B1571" s="108"/>
      <c r="C1571" s="108"/>
    </row>
    <row r="1572" spans="1:3" ht="15.75" customHeight="1">
      <c r="A1572" s="107" t="s">
        <v>900</v>
      </c>
      <c r="B1572" s="107"/>
      <c r="C1572" s="107"/>
    </row>
    <row r="1573" spans="1:3" ht="11.45" customHeight="1">
      <c r="A1573" s="4" t="s">
        <v>1</v>
      </c>
      <c r="B1573" s="4" t="s">
        <v>2</v>
      </c>
      <c r="C1573" s="39" t="s">
        <v>527</v>
      </c>
    </row>
    <row r="1574" spans="1:3" ht="18" customHeight="1">
      <c r="A1574" s="109" t="s">
        <v>858</v>
      </c>
      <c r="B1574" s="110"/>
      <c r="C1574" s="111"/>
    </row>
    <row r="1575" spans="1:3" ht="38.25" customHeight="1">
      <c r="A1575" s="38"/>
      <c r="B1575" s="5" t="s">
        <v>516</v>
      </c>
      <c r="C1575" s="36">
        <v>3721.3020000000001</v>
      </c>
    </row>
    <row r="1576" spans="1:3" ht="18" customHeight="1">
      <c r="A1576" s="109" t="s">
        <v>859</v>
      </c>
      <c r="B1576" s="110"/>
      <c r="C1576" s="111"/>
    </row>
    <row r="1577" spans="1:3" ht="21" customHeight="1">
      <c r="A1577" s="1"/>
      <c r="B1577" s="27" t="s">
        <v>516</v>
      </c>
      <c r="C1577" s="36">
        <v>2880.5633999999995</v>
      </c>
    </row>
    <row r="1578" spans="1:3" ht="18" customHeight="1">
      <c r="A1578" s="109" t="s">
        <v>860</v>
      </c>
      <c r="B1578" s="110"/>
      <c r="C1578" s="111"/>
    </row>
    <row r="1579" spans="1:3" ht="33" customHeight="1">
      <c r="A1579" s="1"/>
      <c r="B1579" s="27" t="s">
        <v>517</v>
      </c>
      <c r="C1579" s="36">
        <v>6557.85</v>
      </c>
    </row>
    <row r="1580" spans="1:3" ht="18" customHeight="1">
      <c r="A1580" s="109" t="s">
        <v>861</v>
      </c>
      <c r="B1580" s="110"/>
      <c r="C1580" s="111"/>
    </row>
    <row r="1581" spans="1:3" ht="38.25" customHeight="1">
      <c r="A1581" s="1"/>
      <c r="B1581" s="27" t="s">
        <v>518</v>
      </c>
      <c r="C1581" s="36">
        <v>1849.5359999999998</v>
      </c>
    </row>
    <row r="1582" spans="1:3" ht="18" customHeight="1">
      <c r="A1582" s="109" t="s">
        <v>862</v>
      </c>
      <c r="B1582" s="110"/>
      <c r="C1582" s="111"/>
    </row>
    <row r="1583" spans="1:3" ht="36" customHeight="1">
      <c r="A1583" s="1"/>
      <c r="B1583" s="27" t="s">
        <v>518</v>
      </c>
      <c r="C1583" s="36">
        <v>960.33699999999999</v>
      </c>
    </row>
    <row r="1584" spans="1:3" ht="18" customHeight="1">
      <c r="A1584" s="109" t="s">
        <v>863</v>
      </c>
      <c r="B1584" s="110"/>
      <c r="C1584" s="111"/>
    </row>
    <row r="1585" spans="1:3" ht="37.5" customHeight="1">
      <c r="A1585" s="54"/>
      <c r="B1585" s="5" t="s">
        <v>518</v>
      </c>
      <c r="C1585" s="36">
        <v>840.29399999999998</v>
      </c>
    </row>
    <row r="1586" spans="1:3" ht="20.25" customHeight="1">
      <c r="A1586" s="109" t="s">
        <v>519</v>
      </c>
      <c r="B1586" s="110"/>
      <c r="C1586" s="111"/>
    </row>
    <row r="1587" spans="1:3" ht="40.5" customHeight="1">
      <c r="A1587" s="1"/>
      <c r="B1587" s="5" t="s">
        <v>520</v>
      </c>
      <c r="C1587" s="53">
        <v>9336.6</v>
      </c>
    </row>
    <row r="1588" spans="1:3" ht="18" customHeight="1">
      <c r="A1588" s="109" t="s">
        <v>521</v>
      </c>
      <c r="B1588" s="110"/>
      <c r="C1588" s="111"/>
    </row>
    <row r="1589" spans="1:3" ht="21.75" customHeight="1">
      <c r="A1589" s="1"/>
      <c r="B1589" s="5" t="s">
        <v>517</v>
      </c>
      <c r="C1589" s="53">
        <v>21451.963</v>
      </c>
    </row>
    <row r="1590" spans="1:3" ht="18" customHeight="1">
      <c r="A1590" s="109" t="s">
        <v>522</v>
      </c>
      <c r="B1590" s="110"/>
      <c r="C1590" s="111"/>
    </row>
    <row r="1591" spans="1:3" ht="34.5" customHeight="1">
      <c r="A1591" s="54"/>
      <c r="B1591" s="5" t="s">
        <v>523</v>
      </c>
      <c r="C1591" s="53">
        <v>744.2604</v>
      </c>
    </row>
    <row r="1592" spans="1:3" ht="18.75" customHeight="1">
      <c r="A1592" s="109" t="s">
        <v>524</v>
      </c>
      <c r="B1592" s="110"/>
      <c r="C1592" s="111"/>
    </row>
    <row r="1593" spans="1:3" ht="21.75" customHeight="1">
      <c r="A1593" s="54"/>
      <c r="B1593" s="5" t="s">
        <v>525</v>
      </c>
      <c r="C1593" s="53">
        <v>1447.173</v>
      </c>
    </row>
    <row r="1594" spans="1:3" ht="18" customHeight="1">
      <c r="A1594" s="109" t="s">
        <v>526</v>
      </c>
      <c r="B1594" s="110"/>
      <c r="C1594" s="111"/>
    </row>
    <row r="1595" spans="1:3" ht="21.75" customHeight="1">
      <c r="A1595" s="54"/>
      <c r="B1595" s="5"/>
      <c r="C1595" s="53">
        <v>12005</v>
      </c>
    </row>
    <row r="1596" spans="1:3" ht="6.75" customHeight="1">
      <c r="A1596" s="51"/>
      <c r="B1596" s="51"/>
      <c r="C1596" s="51"/>
    </row>
  </sheetData>
  <mergeCells count="275">
    <mergeCell ref="A1409:A1460"/>
    <mergeCell ref="A1461:C1461"/>
    <mergeCell ref="A1462:C1462"/>
    <mergeCell ref="A1464:C1464"/>
    <mergeCell ref="A1465:A1477"/>
    <mergeCell ref="A1510:C1510"/>
    <mergeCell ref="A1352:C1352"/>
    <mergeCell ref="A1580:C1580"/>
    <mergeCell ref="A1479:A1487"/>
    <mergeCell ref="A1478:C1478"/>
    <mergeCell ref="A1511:C1511"/>
    <mergeCell ref="B1570:C1570"/>
    <mergeCell ref="A1502:A1509"/>
    <mergeCell ref="A1536:A1570"/>
    <mergeCell ref="A1501:C1501"/>
    <mergeCell ref="A1535:C1535"/>
    <mergeCell ref="A1574:C1574"/>
    <mergeCell ref="A1576:C1576"/>
    <mergeCell ref="A1578:C1578"/>
    <mergeCell ref="A1516:C1516"/>
    <mergeCell ref="A1517:A1534"/>
    <mergeCell ref="A1513:C1513"/>
    <mergeCell ref="A1571:C1571"/>
    <mergeCell ref="A1572:C1572"/>
    <mergeCell ref="A779:C779"/>
    <mergeCell ref="A780:A787"/>
    <mergeCell ref="A768:A775"/>
    <mergeCell ref="A819:C819"/>
    <mergeCell ref="A767:C767"/>
    <mergeCell ref="A840:C840"/>
    <mergeCell ref="A789:A790"/>
    <mergeCell ref="A1248:C1248"/>
    <mergeCell ref="A1249:C1249"/>
    <mergeCell ref="A989:C989"/>
    <mergeCell ref="A1000:C1000"/>
    <mergeCell ref="A1034:C1034"/>
    <mergeCell ref="A990:A997"/>
    <mergeCell ref="A1001:A1007"/>
    <mergeCell ref="A1041:C1041"/>
    <mergeCell ref="A1009:A1033"/>
    <mergeCell ref="A1008:C1008"/>
    <mergeCell ref="A798:C798"/>
    <mergeCell ref="A799:A818"/>
    <mergeCell ref="A792:A797"/>
    <mergeCell ref="A791:C791"/>
    <mergeCell ref="A776:C776"/>
    <mergeCell ref="A854:A864"/>
    <mergeCell ref="A865:C865"/>
    <mergeCell ref="A866:A874"/>
    <mergeCell ref="A788:C788"/>
    <mergeCell ref="A977:C977"/>
    <mergeCell ref="A968:C968"/>
    <mergeCell ref="A944:A951"/>
    <mergeCell ref="A943:C943"/>
    <mergeCell ref="A952:C952"/>
    <mergeCell ref="A934:C934"/>
    <mergeCell ref="A827:C827"/>
    <mergeCell ref="A828:C828"/>
    <mergeCell ref="A875:C875"/>
    <mergeCell ref="A876:C876"/>
    <mergeCell ref="A931:C931"/>
    <mergeCell ref="A932:C932"/>
    <mergeCell ref="A924:A930"/>
    <mergeCell ref="A917:A922"/>
    <mergeCell ref="A961:C961"/>
    <mergeCell ref="A962:A967"/>
    <mergeCell ref="A853:C853"/>
    <mergeCell ref="A878:C878"/>
    <mergeCell ref="A879:A897"/>
    <mergeCell ref="A899:A915"/>
    <mergeCell ref="A830:C830"/>
    <mergeCell ref="A831:A839"/>
    <mergeCell ref="A978:A985"/>
    <mergeCell ref="A1592:C1592"/>
    <mergeCell ref="A1594:C1594"/>
    <mergeCell ref="A1096:A1118"/>
    <mergeCell ref="A1203:C1203"/>
    <mergeCell ref="A1317:A1323"/>
    <mergeCell ref="A1588:C1588"/>
    <mergeCell ref="A1590:C1590"/>
    <mergeCell ref="A1582:C1582"/>
    <mergeCell ref="A1584:C1584"/>
    <mergeCell ref="A1394:C1394"/>
    <mergeCell ref="A1489:A1500"/>
    <mergeCell ref="A1488:C1488"/>
    <mergeCell ref="A1146:C1146"/>
    <mergeCell ref="A1147:C1147"/>
    <mergeCell ref="A1198:C1198"/>
    <mergeCell ref="A1303:C1303"/>
    <mergeCell ref="A1316:C1316"/>
    <mergeCell ref="A1586:C1586"/>
    <mergeCell ref="A1149:C1149"/>
    <mergeCell ref="A1119:C1119"/>
    <mergeCell ref="A1333:A1339"/>
    <mergeCell ref="B1534:C1534"/>
    <mergeCell ref="A1167:C1167"/>
    <mergeCell ref="A663:C663"/>
    <mergeCell ref="A664:C664"/>
    <mergeCell ref="A693:A703"/>
    <mergeCell ref="A756:A759"/>
    <mergeCell ref="A761:A766"/>
    <mergeCell ref="A755:C755"/>
    <mergeCell ref="A760:C760"/>
    <mergeCell ref="A705:A720"/>
    <mergeCell ref="A725:A733"/>
    <mergeCell ref="A735:A742"/>
    <mergeCell ref="A724:C724"/>
    <mergeCell ref="A734:C734"/>
    <mergeCell ref="A743:C743"/>
    <mergeCell ref="A744:A754"/>
    <mergeCell ref="A721:C721"/>
    <mergeCell ref="A722:C722"/>
    <mergeCell ref="A666:C666"/>
    <mergeCell ref="A520:A536"/>
    <mergeCell ref="A537:C537"/>
    <mergeCell ref="A568:A593"/>
    <mergeCell ref="A517:C517"/>
    <mergeCell ref="A564:C564"/>
    <mergeCell ref="A565:C565"/>
    <mergeCell ref="A516:C516"/>
    <mergeCell ref="A217:C217"/>
    <mergeCell ref="A218:A228"/>
    <mergeCell ref="A317:C317"/>
    <mergeCell ref="A358:C358"/>
    <mergeCell ref="A305:A313"/>
    <mergeCell ref="A230:A242"/>
    <mergeCell ref="A257:C257"/>
    <mergeCell ref="A258:C258"/>
    <mergeCell ref="A499:A515"/>
    <mergeCell ref="A424:A428"/>
    <mergeCell ref="A314:C314"/>
    <mergeCell ref="A315:C315"/>
    <mergeCell ref="A470:C470"/>
    <mergeCell ref="A351:C351"/>
    <mergeCell ref="A423:C423"/>
    <mergeCell ref="A430:A462"/>
    <mergeCell ref="A463:C463"/>
    <mergeCell ref="A464:A467"/>
    <mergeCell ref="A106:A119"/>
    <mergeCell ref="A156:A170"/>
    <mergeCell ref="A155:C155"/>
    <mergeCell ref="A188:C188"/>
    <mergeCell ref="A208:C208"/>
    <mergeCell ref="A1:C1"/>
    <mergeCell ref="A20:C20"/>
    <mergeCell ref="A5:C5"/>
    <mergeCell ref="A6:A19"/>
    <mergeCell ref="A120:C120"/>
    <mergeCell ref="A137:C137"/>
    <mergeCell ref="A3:C3"/>
    <mergeCell ref="A33:C33"/>
    <mergeCell ref="A45:C45"/>
    <mergeCell ref="A46:A50"/>
    <mergeCell ref="A34:A44"/>
    <mergeCell ref="A51:C51"/>
    <mergeCell ref="A52:C52"/>
    <mergeCell ref="A105:C105"/>
    <mergeCell ref="A121:A136"/>
    <mergeCell ref="A21:A32"/>
    <mergeCell ref="A88:A101"/>
    <mergeCell ref="A103:C103"/>
    <mergeCell ref="A171:C171"/>
    <mergeCell ref="A189:A203"/>
    <mergeCell ref="A244:A256"/>
    <mergeCell ref="A54:C54"/>
    <mergeCell ref="A55:A62"/>
    <mergeCell ref="A63:C63"/>
    <mergeCell ref="A64:A74"/>
    <mergeCell ref="A87:C87"/>
    <mergeCell ref="A102:C102"/>
    <mergeCell ref="A75:C75"/>
    <mergeCell ref="A76:A81"/>
    <mergeCell ref="A82:C82"/>
    <mergeCell ref="A83:A86"/>
    <mergeCell ref="A209:A216"/>
    <mergeCell ref="A243:C243"/>
    <mergeCell ref="A153:C153"/>
    <mergeCell ref="A229:C229"/>
    <mergeCell ref="A138:A150"/>
    <mergeCell ref="A151:C151"/>
    <mergeCell ref="A595:A613"/>
    <mergeCell ref="A614:C614"/>
    <mergeCell ref="A615:C615"/>
    <mergeCell ref="A618:A636"/>
    <mergeCell ref="A567:C567"/>
    <mergeCell ref="A538:A563"/>
    <mergeCell ref="A638:A662"/>
    <mergeCell ref="A172:A187"/>
    <mergeCell ref="A204:C204"/>
    <mergeCell ref="A206:C206"/>
    <mergeCell ref="A284:A296"/>
    <mergeCell ref="A261:A267"/>
    <mergeCell ref="A269:A282"/>
    <mergeCell ref="A260:C260"/>
    <mergeCell ref="A268:C268"/>
    <mergeCell ref="A297:C297"/>
    <mergeCell ref="A283:C283"/>
    <mergeCell ref="A298:A303"/>
    <mergeCell ref="A473:A497"/>
    <mergeCell ref="A429:C429"/>
    <mergeCell ref="A472:C472"/>
    <mergeCell ref="A369:C369"/>
    <mergeCell ref="A371:C371"/>
    <mergeCell ref="A468:C468"/>
    <mergeCell ref="A841:A852"/>
    <mergeCell ref="A667:A691"/>
    <mergeCell ref="A692:C692"/>
    <mergeCell ref="A704:C704"/>
    <mergeCell ref="A324:A336"/>
    <mergeCell ref="A304:C304"/>
    <mergeCell ref="A323:C323"/>
    <mergeCell ref="A337:C337"/>
    <mergeCell ref="A344:C344"/>
    <mergeCell ref="A346:C346"/>
    <mergeCell ref="A338:A343"/>
    <mergeCell ref="A419:C419"/>
    <mergeCell ref="A421:C421"/>
    <mergeCell ref="A373:C373"/>
    <mergeCell ref="A374:A418"/>
    <mergeCell ref="A359:A368"/>
    <mergeCell ref="A347:A350"/>
    <mergeCell ref="A352:A357"/>
    <mergeCell ref="A777:C777"/>
    <mergeCell ref="A498:C498"/>
    <mergeCell ref="A519:C519"/>
    <mergeCell ref="A594:C594"/>
    <mergeCell ref="A617:C617"/>
    <mergeCell ref="A637:C637"/>
    <mergeCell ref="A1063:C1063"/>
    <mergeCell ref="A1064:A1091"/>
    <mergeCell ref="A1095:C1095"/>
    <mergeCell ref="A1092:C1092"/>
    <mergeCell ref="A1093:C1093"/>
    <mergeCell ref="A1408:C1408"/>
    <mergeCell ref="A1395:A1404"/>
    <mergeCell ref="A1405:C1405"/>
    <mergeCell ref="A1406:C1406"/>
    <mergeCell ref="A1251:C1251"/>
    <mergeCell ref="A1300:C1300"/>
    <mergeCell ref="A1301:C1301"/>
    <mergeCell ref="A1349:C1349"/>
    <mergeCell ref="A1350:C1350"/>
    <mergeCell ref="A1353:A1393"/>
    <mergeCell ref="A1332:C1332"/>
    <mergeCell ref="A1340:C1340"/>
    <mergeCell ref="A1120:A1145"/>
    <mergeCell ref="A1160:C1160"/>
    <mergeCell ref="A1304:A1315"/>
    <mergeCell ref="A1341:A1348"/>
    <mergeCell ref="A1325:A1331"/>
    <mergeCell ref="A1324:C1324"/>
    <mergeCell ref="A1035:A1037"/>
    <mergeCell ref="A823:C823"/>
    <mergeCell ref="A824:A826"/>
    <mergeCell ref="A1178:C1178"/>
    <mergeCell ref="A1204:A1247"/>
    <mergeCell ref="A1252:A1299"/>
    <mergeCell ref="A898:C898"/>
    <mergeCell ref="A987:C987"/>
    <mergeCell ref="A1038:C1038"/>
    <mergeCell ref="A1039:C1039"/>
    <mergeCell ref="A923:C923"/>
    <mergeCell ref="A935:A942"/>
    <mergeCell ref="A953:A960"/>
    <mergeCell ref="A969:A976"/>
    <mergeCell ref="A1042:A1062"/>
    <mergeCell ref="A998:C998"/>
    <mergeCell ref="A1188:C1188"/>
    <mergeCell ref="A1189:A1197"/>
    <mergeCell ref="A1161:A1166"/>
    <mergeCell ref="A1150:A1159"/>
    <mergeCell ref="A916:C916"/>
    <mergeCell ref="A986:C986"/>
    <mergeCell ref="A1199:C1199"/>
    <mergeCell ref="A1201:C1201"/>
  </mergeCells>
  <pageMargins left="0.7" right="0.7" top="1.5208333333333333" bottom="0.39583333333333331" header="0.21875" footer="0.3"/>
  <pageSetup paperSize="9" orientation="portrait" r:id="rId1"/>
  <headerFooter scaleWithDoc="0" alignWithMargins="0">
    <oddHeader>&amp;C&amp;G</oddHeader>
  </headerFooter>
  <ignoredErrors>
    <ignoredError sqref="B973 B975 B939 B941 B948 B950 B957 B959 B921" numberStoredAsText="1"/>
  </ignoredErrors>
  <drawing r:id="rId2"/>
  <legacyDrawing r:id="rId3"/>
  <legacyDrawingHF r:id="rId4"/>
  <oleObjects>
    <mc:AlternateContent xmlns:mc="http://schemas.openxmlformats.org/markup-compatibility/2006">
      <mc:Choice Requires="x14">
        <oleObject progId="Word.Document.8" shapeId="1025" r:id="rId5">
          <objectPr defaultSize="0" autoPict="0" r:id="rId6">
            <anchor moveWithCells="1" sizeWithCells="1">
              <from>
                <xdr:col>0</xdr:col>
                <xdr:colOff>114300</xdr:colOff>
                <xdr:row>1540</xdr:row>
                <xdr:rowOff>95250</xdr:rowOff>
              </from>
              <to>
                <xdr:col>0</xdr:col>
                <xdr:colOff>2076450</xdr:colOff>
                <xdr:row>1547</xdr:row>
                <xdr:rowOff>104775</xdr:rowOff>
              </to>
            </anchor>
          </objectPr>
        </oleObject>
      </mc:Choice>
      <mc:Fallback>
        <oleObject progId="Word.Document.8" shapeId="1025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2"/>
  <sheetViews>
    <sheetView view="pageLayout" zoomScaleNormal="100" workbookViewId="0">
      <selection activeCell="A133" sqref="A1:C133"/>
    </sheetView>
  </sheetViews>
  <sheetFormatPr defaultRowHeight="15"/>
  <cols>
    <col min="1" max="1" width="31.5703125" customWidth="1"/>
    <col min="2" max="2" width="34" customWidth="1"/>
    <col min="3" max="3" width="21.85546875" customWidth="1"/>
  </cols>
  <sheetData>
    <row r="1" spans="1:3" ht="27" customHeight="1">
      <c r="A1" s="108" t="s">
        <v>864</v>
      </c>
      <c r="B1" s="108"/>
      <c r="C1" s="108"/>
    </row>
    <row r="2" spans="1:3" ht="6.75" customHeight="1">
      <c r="A2" s="56"/>
      <c r="B2" s="56"/>
      <c r="C2" s="56"/>
    </row>
    <row r="3" spans="1:3" ht="18" customHeight="1">
      <c r="A3" s="107" t="s">
        <v>900</v>
      </c>
      <c r="B3" s="107"/>
      <c r="C3" s="107"/>
    </row>
    <row r="4" spans="1:3">
      <c r="A4" s="4" t="s">
        <v>1</v>
      </c>
      <c r="B4" s="4" t="s">
        <v>2</v>
      </c>
      <c r="C4" s="35" t="s">
        <v>527</v>
      </c>
    </row>
    <row r="5" spans="1:3" ht="27" customHeight="1">
      <c r="A5" s="109" t="s">
        <v>865</v>
      </c>
      <c r="B5" s="110"/>
      <c r="C5" s="111"/>
    </row>
    <row r="6" spans="1:3" ht="15.6" customHeight="1">
      <c r="A6" s="97"/>
      <c r="B6" s="5" t="s">
        <v>3</v>
      </c>
      <c r="C6" s="36" t="s">
        <v>589</v>
      </c>
    </row>
    <row r="7" spans="1:3" ht="15.6" customHeight="1">
      <c r="A7" s="98"/>
      <c r="B7" s="5" t="s">
        <v>4</v>
      </c>
      <c r="C7" s="36" t="s">
        <v>589</v>
      </c>
    </row>
    <row r="8" spans="1:3" ht="15.6" customHeight="1">
      <c r="A8" s="98"/>
      <c r="B8" s="5" t="s">
        <v>5</v>
      </c>
      <c r="C8" s="36" t="s">
        <v>589</v>
      </c>
    </row>
    <row r="9" spans="1:3" ht="15.6" customHeight="1">
      <c r="A9" s="98"/>
      <c r="B9" s="5" t="s">
        <v>6</v>
      </c>
      <c r="C9" s="36" t="s">
        <v>589</v>
      </c>
    </row>
    <row r="10" spans="1:3" ht="15.6" customHeight="1">
      <c r="A10" s="98"/>
      <c r="B10" s="5" t="s">
        <v>7</v>
      </c>
      <c r="C10" s="36" t="s">
        <v>589</v>
      </c>
    </row>
    <row r="11" spans="1:3" ht="15.6" customHeight="1">
      <c r="A11" s="98"/>
      <c r="B11" s="5" t="s">
        <v>8</v>
      </c>
      <c r="C11" s="36" t="s">
        <v>589</v>
      </c>
    </row>
    <row r="12" spans="1:3" ht="15.6" customHeight="1">
      <c r="A12" s="98"/>
      <c r="B12" s="5" t="s">
        <v>9</v>
      </c>
      <c r="C12" s="36" t="s">
        <v>589</v>
      </c>
    </row>
    <row r="13" spans="1:3" ht="15.6" customHeight="1">
      <c r="A13" s="98"/>
      <c r="B13" s="5" t="s">
        <v>23</v>
      </c>
      <c r="C13" s="36" t="s">
        <v>589</v>
      </c>
    </row>
    <row r="14" spans="1:3" ht="15.6" customHeight="1">
      <c r="A14" s="98"/>
      <c r="B14" s="5" t="s">
        <v>242</v>
      </c>
      <c r="C14" s="36" t="s">
        <v>589</v>
      </c>
    </row>
    <row r="15" spans="1:3" ht="15.6" customHeight="1">
      <c r="A15" s="98"/>
      <c r="B15" s="5" t="s">
        <v>24</v>
      </c>
      <c r="C15" s="36" t="s">
        <v>589</v>
      </c>
    </row>
    <row r="16" spans="1:3" ht="15.6" customHeight="1">
      <c r="A16" s="98"/>
      <c r="B16" s="5" t="s">
        <v>243</v>
      </c>
      <c r="C16" s="36" t="s">
        <v>589</v>
      </c>
    </row>
    <row r="17" spans="1:3" ht="15.6" customHeight="1">
      <c r="A17" s="98"/>
      <c r="B17" s="5" t="s">
        <v>36</v>
      </c>
      <c r="C17" s="36" t="s">
        <v>589</v>
      </c>
    </row>
    <row r="18" spans="1:3" ht="15.6" customHeight="1">
      <c r="A18" s="98"/>
      <c r="B18" s="5" t="s">
        <v>244</v>
      </c>
      <c r="C18" s="36" t="s">
        <v>589</v>
      </c>
    </row>
    <row r="19" spans="1:3" ht="15.6" customHeight="1">
      <c r="A19" s="98"/>
      <c r="B19" s="5" t="s">
        <v>37</v>
      </c>
      <c r="C19" s="36" t="s">
        <v>589</v>
      </c>
    </row>
    <row r="20" spans="1:3" ht="15.6" customHeight="1">
      <c r="A20" s="98"/>
      <c r="B20" s="5" t="s">
        <v>245</v>
      </c>
      <c r="C20" s="36" t="s">
        <v>589</v>
      </c>
    </row>
    <row r="21" spans="1:3" ht="15.6" customHeight="1">
      <c r="A21" s="98"/>
      <c r="B21" s="5" t="s">
        <v>38</v>
      </c>
      <c r="C21" s="36" t="s">
        <v>589</v>
      </c>
    </row>
    <row r="22" spans="1:3" ht="15.6" customHeight="1">
      <c r="A22" s="98"/>
      <c r="B22" s="5" t="s">
        <v>246</v>
      </c>
      <c r="C22" s="36" t="s">
        <v>589</v>
      </c>
    </row>
    <row r="23" spans="1:3" ht="29.25" customHeight="1">
      <c r="A23" s="100" t="s">
        <v>866</v>
      </c>
      <c r="B23" s="101"/>
      <c r="C23" s="102"/>
    </row>
    <row r="24" spans="1:3" ht="15.75" customHeight="1">
      <c r="A24" s="97"/>
      <c r="B24" s="44" t="s">
        <v>920</v>
      </c>
      <c r="C24" s="36">
        <f>12131.9246879999/1.2</f>
        <v>10109.937239999916</v>
      </c>
    </row>
    <row r="25" spans="1:3" ht="15.75" customHeight="1">
      <c r="A25" s="98"/>
      <c r="B25" s="43" t="s">
        <v>3</v>
      </c>
      <c r="C25" s="36">
        <f>13393.806192/1.2</f>
        <v>11161.505160000001</v>
      </c>
    </row>
    <row r="26" spans="1:3" ht="15.75" customHeight="1">
      <c r="A26" s="98"/>
      <c r="B26" s="43" t="s">
        <v>4</v>
      </c>
      <c r="C26" s="36">
        <f>13405.436928/1.2</f>
        <v>11171.19744</v>
      </c>
    </row>
    <row r="27" spans="1:3" ht="15.75" customHeight="1">
      <c r="A27" s="98"/>
      <c r="B27" s="43" t="s">
        <v>922</v>
      </c>
      <c r="C27" s="36">
        <f>16963.375104/1.2</f>
        <v>14136.145919999999</v>
      </c>
    </row>
    <row r="28" spans="1:3" ht="15.75" customHeight="1">
      <c r="A28" s="98"/>
      <c r="B28" s="43" t="s">
        <v>6</v>
      </c>
      <c r="C28" s="36">
        <f>18179.16048/1.2</f>
        <v>15149.3004</v>
      </c>
    </row>
    <row r="29" spans="1:3" ht="15.75" customHeight="1">
      <c r="A29" s="98"/>
      <c r="B29" s="43" t="s">
        <v>7</v>
      </c>
      <c r="C29" s="36">
        <f>20871.088992/1.2</f>
        <v>17392.57416</v>
      </c>
    </row>
    <row r="30" spans="1:3" ht="15.75" customHeight="1">
      <c r="A30" s="98"/>
      <c r="B30" s="43" t="s">
        <v>923</v>
      </c>
      <c r="C30" s="36">
        <f>30028.746384/1.2</f>
        <v>25023.955320000001</v>
      </c>
    </row>
    <row r="31" spans="1:3" ht="15.75" customHeight="1">
      <c r="A31" s="98"/>
      <c r="B31" s="43" t="s">
        <v>924</v>
      </c>
      <c r="C31" s="36">
        <f>38579.578128/1.2</f>
        <v>32149.648440000001</v>
      </c>
    </row>
    <row r="32" spans="1:3" ht="15.75" customHeight="1">
      <c r="A32" s="98"/>
      <c r="B32" s="43" t="s">
        <v>23</v>
      </c>
      <c r="C32" s="36">
        <f>55305.536832/1.2</f>
        <v>46087.947359999998</v>
      </c>
    </row>
    <row r="33" spans="1:3" ht="15.75" customHeight="1">
      <c r="A33" s="98"/>
      <c r="B33" s="43" t="s">
        <v>242</v>
      </c>
      <c r="C33" s="36">
        <f>55305.536832/1.2</f>
        <v>46087.947359999998</v>
      </c>
    </row>
    <row r="34" spans="1:3" ht="15.75" customHeight="1">
      <c r="A34" s="98"/>
      <c r="B34" s="43" t="s">
        <v>925</v>
      </c>
      <c r="C34" s="36">
        <f>96015.353616/1.2</f>
        <v>80012.794679999992</v>
      </c>
    </row>
    <row r="35" spans="1:3" ht="15.75" customHeight="1">
      <c r="A35" s="98"/>
      <c r="B35" s="43" t="s">
        <v>243</v>
      </c>
      <c r="C35" s="36">
        <f>97251.306048/1.2</f>
        <v>81042.755040000004</v>
      </c>
    </row>
    <row r="36" spans="1:3" ht="15.75" customHeight="1">
      <c r="A36" s="98"/>
      <c r="B36" s="43" t="s">
        <v>36</v>
      </c>
      <c r="C36" s="36">
        <f>125243.179776/1.2</f>
        <v>104369.31648000001</v>
      </c>
    </row>
    <row r="37" spans="1:3" ht="15.75" customHeight="1">
      <c r="A37" s="98"/>
      <c r="B37" s="43" t="s">
        <v>244</v>
      </c>
      <c r="C37" s="36">
        <f>126700.969824/1.2</f>
        <v>105584.14152</v>
      </c>
    </row>
    <row r="38" spans="1:3" ht="15.75" customHeight="1">
      <c r="A38" s="98"/>
      <c r="B38" s="43" t="s">
        <v>921</v>
      </c>
      <c r="C38" s="36">
        <f>261753.98184/1.2</f>
        <v>218128.31820000001</v>
      </c>
    </row>
    <row r="39" spans="1:3" ht="15.75" customHeight="1">
      <c r="A39" s="98"/>
      <c r="B39" s="43" t="s">
        <v>926</v>
      </c>
      <c r="C39" s="36">
        <f>264295.030896/1.2</f>
        <v>220245.85907999999</v>
      </c>
    </row>
    <row r="40" spans="1:3" ht="15.75" customHeight="1">
      <c r="A40" s="98"/>
      <c r="B40" s="43" t="s">
        <v>927</v>
      </c>
      <c r="C40" s="36">
        <f>360284.45544/1.2</f>
        <v>300237.04619999998</v>
      </c>
    </row>
    <row r="41" spans="1:3" ht="15.75" customHeight="1">
      <c r="A41" s="98"/>
      <c r="B41" s="43" t="s">
        <v>246</v>
      </c>
      <c r="C41" s="36">
        <f>367705.932048/1.2</f>
        <v>306421.61004</v>
      </c>
    </row>
    <row r="42" spans="1:3" ht="18.75" customHeight="1">
      <c r="A42" s="98"/>
      <c r="B42" s="43" t="s">
        <v>247</v>
      </c>
      <c r="C42" s="36">
        <f>546080.66136/1.2</f>
        <v>455067.21780000004</v>
      </c>
    </row>
    <row r="43" spans="1:3" ht="15.75" customHeight="1">
      <c r="A43" s="99"/>
      <c r="B43" s="43" t="s">
        <v>248</v>
      </c>
      <c r="C43" s="36">
        <f>549344.843424/1.2</f>
        <v>457787.36952000001</v>
      </c>
    </row>
    <row r="44" spans="1:3" ht="24" customHeight="1">
      <c r="A44" s="108" t="s">
        <v>864</v>
      </c>
      <c r="B44" s="108"/>
      <c r="C44" s="108"/>
    </row>
    <row r="45" spans="1:3" ht="15.75" customHeight="1">
      <c r="A45" s="107" t="s">
        <v>900</v>
      </c>
      <c r="B45" s="107"/>
      <c r="C45" s="107"/>
    </row>
    <row r="46" spans="1:3" ht="15.75" customHeight="1">
      <c r="A46" s="4" t="s">
        <v>1</v>
      </c>
      <c r="B46" s="4" t="s">
        <v>2</v>
      </c>
      <c r="C46" s="35" t="s">
        <v>527</v>
      </c>
    </row>
    <row r="47" spans="1:3" ht="21.75" customHeight="1">
      <c r="A47" s="100" t="s">
        <v>867</v>
      </c>
      <c r="B47" s="101"/>
      <c r="C47" s="102"/>
    </row>
    <row r="48" spans="1:3" ht="15.6" customHeight="1">
      <c r="A48" s="97"/>
      <c r="B48" s="7" t="s">
        <v>868</v>
      </c>
      <c r="C48" s="36">
        <v>14216.974199999999</v>
      </c>
    </row>
    <row r="49" spans="1:3" ht="15.6" customHeight="1">
      <c r="A49" s="98"/>
      <c r="B49" s="7" t="s">
        <v>869</v>
      </c>
      <c r="C49" s="36">
        <v>16708.734899999999</v>
      </c>
    </row>
    <row r="50" spans="1:3" ht="15.6" customHeight="1">
      <c r="A50" s="98"/>
      <c r="B50" s="7" t="s">
        <v>870</v>
      </c>
      <c r="C50" s="36">
        <v>19183.378499999999</v>
      </c>
    </row>
    <row r="51" spans="1:3" ht="15.6" customHeight="1">
      <c r="A51" s="98"/>
      <c r="B51" s="7" t="s">
        <v>871</v>
      </c>
      <c r="C51" s="36">
        <v>21464.843399999998</v>
      </c>
    </row>
    <row r="52" spans="1:3" ht="15.6" customHeight="1">
      <c r="A52" s="98"/>
      <c r="B52" s="7" t="s">
        <v>872</v>
      </c>
      <c r="C52" s="36">
        <v>28504.862099999991</v>
      </c>
    </row>
    <row r="53" spans="1:3" ht="15.6" customHeight="1">
      <c r="A53" s="98"/>
      <c r="B53" s="7" t="s">
        <v>873</v>
      </c>
      <c r="C53" s="36">
        <v>30676.288499999999</v>
      </c>
    </row>
    <row r="54" spans="1:3" ht="15.6" customHeight="1">
      <c r="A54" s="98"/>
      <c r="B54" s="7" t="s">
        <v>874</v>
      </c>
      <c r="C54" s="36">
        <v>36464.313599999994</v>
      </c>
    </row>
    <row r="55" spans="1:3" ht="15.6" customHeight="1">
      <c r="A55" s="98"/>
      <c r="B55" s="7" t="s">
        <v>875</v>
      </c>
      <c r="C55" s="36">
        <v>42355.041299999997</v>
      </c>
    </row>
    <row r="56" spans="1:3" ht="15.6" customHeight="1">
      <c r="A56" s="98"/>
      <c r="B56" s="7" t="s">
        <v>876</v>
      </c>
      <c r="C56" s="36">
        <v>65619.625499999995</v>
      </c>
    </row>
    <row r="57" spans="1:3" ht="15.6" customHeight="1">
      <c r="A57" s="98"/>
      <c r="B57" s="7" t="s">
        <v>877</v>
      </c>
      <c r="C57" s="36">
        <v>67844.848499999993</v>
      </c>
    </row>
    <row r="58" spans="1:3" ht="15.6" customHeight="1">
      <c r="A58" s="98"/>
      <c r="B58" s="7" t="s">
        <v>878</v>
      </c>
      <c r="C58" s="36">
        <v>111691.52280000001</v>
      </c>
    </row>
    <row r="59" spans="1:3" ht="15.6" customHeight="1">
      <c r="A59" s="98"/>
      <c r="B59" s="7" t="s">
        <v>879</v>
      </c>
      <c r="C59" s="36">
        <v>116491.64669999998</v>
      </c>
    </row>
    <row r="60" spans="1:3" ht="15.6" customHeight="1">
      <c r="A60" s="98"/>
      <c r="B60" s="7" t="s">
        <v>880</v>
      </c>
      <c r="C60" s="36">
        <v>174009.9933</v>
      </c>
    </row>
    <row r="61" spans="1:3" ht="15.6" customHeight="1">
      <c r="A61" s="98"/>
      <c r="B61" s="7" t="s">
        <v>881</v>
      </c>
      <c r="C61" s="36">
        <v>185297.49809999997</v>
      </c>
    </row>
    <row r="62" spans="1:3" ht="15.6" customHeight="1">
      <c r="A62" s="99"/>
      <c r="B62" s="7" t="s">
        <v>882</v>
      </c>
      <c r="C62" s="36">
        <v>251271.69209999993</v>
      </c>
    </row>
    <row r="63" spans="1:3" ht="21.75" customHeight="1">
      <c r="A63" s="109" t="s">
        <v>883</v>
      </c>
      <c r="B63" s="110"/>
      <c r="C63" s="111"/>
    </row>
    <row r="64" spans="1:3" ht="15.6" customHeight="1">
      <c r="A64" s="97"/>
      <c r="B64" s="5" t="s">
        <v>928</v>
      </c>
      <c r="C64" s="36">
        <v>19913.100480000001</v>
      </c>
    </row>
    <row r="65" spans="1:3" ht="15.6" customHeight="1">
      <c r="A65" s="98"/>
      <c r="B65" s="5" t="s">
        <v>869</v>
      </c>
      <c r="C65" s="36">
        <v>22323.188159999994</v>
      </c>
    </row>
    <row r="66" spans="1:3" ht="15.6" customHeight="1">
      <c r="A66" s="98"/>
      <c r="B66" s="5" t="s">
        <v>929</v>
      </c>
      <c r="C66" s="36">
        <v>28587.424319999991</v>
      </c>
    </row>
    <row r="67" spans="1:3" ht="15.6" customHeight="1">
      <c r="A67" s="98"/>
      <c r="B67" s="5" t="s">
        <v>930</v>
      </c>
      <c r="C67" s="36">
        <v>31766.847839999991</v>
      </c>
    </row>
    <row r="68" spans="1:3" ht="15.6" customHeight="1">
      <c r="A68" s="98"/>
      <c r="B68" s="5" t="s">
        <v>873</v>
      </c>
      <c r="C68" s="36">
        <v>42437.603519999997</v>
      </c>
    </row>
    <row r="69" spans="1:3" ht="15.6" customHeight="1">
      <c r="A69" s="98"/>
      <c r="B69" s="5" t="s">
        <v>874</v>
      </c>
      <c r="C69" s="36">
        <v>53793.754559999994</v>
      </c>
    </row>
    <row r="70" spans="1:3" ht="15.6" customHeight="1">
      <c r="A70" s="98"/>
      <c r="B70" s="5" t="s">
        <v>875</v>
      </c>
      <c r="C70" s="36">
        <v>67099.031999999992</v>
      </c>
    </row>
    <row r="71" spans="1:3" ht="15.6" customHeight="1">
      <c r="A71" s="98"/>
      <c r="B71" s="5" t="s">
        <v>876</v>
      </c>
      <c r="C71" s="36">
        <v>89829.651600000012</v>
      </c>
    </row>
    <row r="72" spans="1:3" ht="15.6" customHeight="1">
      <c r="A72" s="98"/>
      <c r="B72" s="5" t="s">
        <v>877</v>
      </c>
      <c r="C72" s="36">
        <v>97380.38231999999</v>
      </c>
    </row>
    <row r="73" spans="1:3" ht="15.6" customHeight="1">
      <c r="A73" s="98"/>
      <c r="B73" s="5" t="s">
        <v>878</v>
      </c>
      <c r="C73" s="36">
        <v>146520.24192</v>
      </c>
    </row>
    <row r="74" spans="1:3" ht="15.6" customHeight="1">
      <c r="A74" s="98"/>
      <c r="B74" s="5" t="s">
        <v>879</v>
      </c>
      <c r="C74" s="36">
        <v>133161.03450000001</v>
      </c>
    </row>
    <row r="75" spans="1:3" ht="15.6" customHeight="1">
      <c r="A75" s="98"/>
      <c r="B75" s="5" t="s">
        <v>880</v>
      </c>
      <c r="C75" s="36">
        <v>225913.70879999999</v>
      </c>
    </row>
    <row r="76" spans="1:3" ht="15.6" customHeight="1">
      <c r="A76" s="98"/>
      <c r="B76" s="5" t="s">
        <v>881</v>
      </c>
      <c r="C76" s="36">
        <v>268782.04079999996</v>
      </c>
    </row>
    <row r="77" spans="1:3" ht="15.6" customHeight="1">
      <c r="A77" s="99"/>
      <c r="B77" s="5" t="s">
        <v>882</v>
      </c>
      <c r="C77" s="36">
        <v>293120.95644000004</v>
      </c>
    </row>
    <row r="78" spans="1:3" ht="20.25" customHeight="1">
      <c r="A78" s="109" t="s">
        <v>884</v>
      </c>
      <c r="B78" s="110"/>
      <c r="C78" s="111"/>
    </row>
    <row r="79" spans="1:3" ht="13.5" customHeight="1">
      <c r="A79" s="97"/>
      <c r="B79" s="5" t="s">
        <v>4</v>
      </c>
      <c r="C79" s="36">
        <v>29201.416919999992</v>
      </c>
    </row>
    <row r="80" spans="1:3" ht="13.5" customHeight="1">
      <c r="A80" s="98"/>
      <c r="B80" s="5" t="s">
        <v>6</v>
      </c>
      <c r="C80" s="36">
        <v>35426.795039999997</v>
      </c>
    </row>
    <row r="81" spans="1:3" ht="13.5" customHeight="1">
      <c r="A81" s="98"/>
      <c r="B81" s="5" t="s">
        <v>7</v>
      </c>
      <c r="C81" s="36">
        <v>46655.523720000005</v>
      </c>
    </row>
    <row r="82" spans="1:3" ht="13.5" customHeight="1">
      <c r="A82" s="98"/>
      <c r="B82" s="5" t="s">
        <v>9</v>
      </c>
      <c r="C82" s="36">
        <v>66796.170480000001</v>
      </c>
    </row>
    <row r="83" spans="1:3" ht="13.5" customHeight="1">
      <c r="A83" s="98"/>
      <c r="B83" s="5" t="s">
        <v>23</v>
      </c>
      <c r="C83" s="36">
        <v>91544.02919999999</v>
      </c>
    </row>
    <row r="84" spans="1:3" ht="13.5" customHeight="1">
      <c r="A84" s="98"/>
      <c r="B84" s="5" t="s">
        <v>242</v>
      </c>
      <c r="C84" s="36">
        <v>91544.02919999999</v>
      </c>
    </row>
    <row r="85" spans="1:3" ht="13.5" customHeight="1">
      <c r="A85" s="98"/>
      <c r="B85" s="5" t="s">
        <v>24</v>
      </c>
      <c r="C85" s="36">
        <v>191632.64796</v>
      </c>
    </row>
    <row r="86" spans="1:3" ht="13.5" customHeight="1">
      <c r="A86" s="98"/>
      <c r="B86" s="5" t="s">
        <v>243</v>
      </c>
      <c r="C86" s="36">
        <v>191632.64796</v>
      </c>
    </row>
    <row r="87" spans="1:3" ht="13.5" customHeight="1">
      <c r="A87" s="98"/>
      <c r="B87" s="5" t="s">
        <v>36</v>
      </c>
      <c r="C87" s="36">
        <v>246885.57971999995</v>
      </c>
    </row>
    <row r="88" spans="1:3" ht="13.5" customHeight="1">
      <c r="A88" s="99"/>
      <c r="B88" s="5" t="s">
        <v>244</v>
      </c>
      <c r="C88" s="36">
        <v>246885.57971999995</v>
      </c>
    </row>
    <row r="89" spans="1:3" ht="24.75" customHeight="1">
      <c r="A89" s="108" t="s">
        <v>864</v>
      </c>
      <c r="B89" s="108"/>
      <c r="C89" s="108"/>
    </row>
    <row r="90" spans="1:3" ht="5.25" customHeight="1">
      <c r="A90" s="56"/>
      <c r="B90" s="56"/>
      <c r="C90" s="56"/>
    </row>
    <row r="91" spans="1:3" ht="13.5" customHeight="1">
      <c r="A91" s="107" t="s">
        <v>900</v>
      </c>
      <c r="B91" s="107"/>
      <c r="C91" s="107"/>
    </row>
    <row r="92" spans="1:3" ht="15" customHeight="1">
      <c r="A92" s="4" t="s">
        <v>1</v>
      </c>
      <c r="B92" s="4" t="s">
        <v>2</v>
      </c>
      <c r="C92" s="35" t="s">
        <v>527</v>
      </c>
    </row>
    <row r="93" spans="1:3" ht="20.25" customHeight="1">
      <c r="A93" s="109" t="s">
        <v>885</v>
      </c>
      <c r="B93" s="110"/>
      <c r="C93" s="111"/>
    </row>
    <row r="94" spans="1:3" ht="15.6" customHeight="1">
      <c r="A94" s="97"/>
      <c r="B94" s="5" t="s">
        <v>4</v>
      </c>
      <c r="C94" s="36">
        <v>48710.642759999995</v>
      </c>
    </row>
    <row r="95" spans="1:3" ht="15.6" customHeight="1">
      <c r="A95" s="98"/>
      <c r="B95" s="5" t="s">
        <v>6</v>
      </c>
      <c r="C95" s="36">
        <v>59355.967319999996</v>
      </c>
    </row>
    <row r="96" spans="1:3" ht="15.6" customHeight="1">
      <c r="A96" s="98"/>
      <c r="B96" s="5" t="s">
        <v>7</v>
      </c>
      <c r="C96" s="36">
        <v>79400.580480000004</v>
      </c>
    </row>
    <row r="97" spans="1:3" ht="15.6" customHeight="1">
      <c r="A97" s="98"/>
      <c r="B97" s="5" t="s">
        <v>9</v>
      </c>
      <c r="C97" s="36">
        <v>112755.45059999997</v>
      </c>
    </row>
    <row r="98" spans="1:3" ht="15.6" customHeight="1">
      <c r="A98" s="98"/>
      <c r="B98" s="5" t="s">
        <v>23</v>
      </c>
      <c r="C98" s="36">
        <v>154265.97419999997</v>
      </c>
    </row>
    <row r="99" spans="1:3" ht="15.6" customHeight="1">
      <c r="A99" s="98"/>
      <c r="B99" s="5" t="s">
        <v>242</v>
      </c>
      <c r="C99" s="36">
        <v>154265.97419999997</v>
      </c>
    </row>
    <row r="100" spans="1:3" ht="15.6" customHeight="1">
      <c r="A100" s="98"/>
      <c r="B100" s="5" t="s">
        <v>24</v>
      </c>
      <c r="C100" s="36">
        <v>247255.30907999998</v>
      </c>
    </row>
    <row r="101" spans="1:3" ht="15.6" customHeight="1">
      <c r="A101" s="98"/>
      <c r="B101" s="5" t="s">
        <v>243</v>
      </c>
      <c r="C101" s="36">
        <v>247255.30907999998</v>
      </c>
    </row>
    <row r="102" spans="1:3" ht="15.6" customHeight="1">
      <c r="A102" s="98"/>
      <c r="B102" s="5" t="s">
        <v>36</v>
      </c>
      <c r="C102" s="36">
        <v>293327.42868000001</v>
      </c>
    </row>
    <row r="103" spans="1:3" ht="15.6" customHeight="1">
      <c r="A103" s="99"/>
      <c r="B103" s="5" t="s">
        <v>244</v>
      </c>
      <c r="C103" s="36">
        <v>293327.42868000001</v>
      </c>
    </row>
    <row r="104" spans="1:3" ht="20.25" customHeight="1">
      <c r="A104" s="109" t="s">
        <v>886</v>
      </c>
      <c r="B104" s="110"/>
      <c r="C104" s="111"/>
    </row>
    <row r="105" spans="1:3" ht="15.6" customHeight="1">
      <c r="A105" s="97"/>
      <c r="B105" s="5" t="s">
        <v>931</v>
      </c>
      <c r="C105" s="36">
        <v>871.41599999999983</v>
      </c>
    </row>
    <row r="106" spans="1:3" ht="15.6" customHeight="1">
      <c r="A106" s="98"/>
      <c r="B106" s="5" t="s">
        <v>932</v>
      </c>
      <c r="C106" s="36">
        <v>1307.124</v>
      </c>
    </row>
    <row r="107" spans="1:3" ht="15.6" customHeight="1">
      <c r="A107" s="98"/>
      <c r="B107" s="5" t="s">
        <v>933</v>
      </c>
      <c r="C107" s="36">
        <v>1307.124</v>
      </c>
    </row>
    <row r="108" spans="1:3" ht="15.6" customHeight="1">
      <c r="A108" s="98"/>
      <c r="B108" s="5" t="s">
        <v>934</v>
      </c>
      <c r="C108" s="36">
        <v>2505.3209999999999</v>
      </c>
    </row>
    <row r="109" spans="1:3" ht="15.6" customHeight="1">
      <c r="A109" s="98"/>
      <c r="B109" s="5" t="s">
        <v>935</v>
      </c>
      <c r="C109" s="36">
        <v>3267.81</v>
      </c>
    </row>
    <row r="110" spans="1:3" ht="15.6" customHeight="1">
      <c r="A110" s="99"/>
      <c r="B110" s="5" t="s">
        <v>936</v>
      </c>
      <c r="C110" s="36">
        <v>3594.5909999999999</v>
      </c>
    </row>
    <row r="111" spans="1:3" ht="21.75" customHeight="1">
      <c r="A111" s="109" t="s">
        <v>887</v>
      </c>
      <c r="B111" s="110"/>
      <c r="C111" s="111"/>
    </row>
    <row r="112" spans="1:3" ht="49.5" customHeight="1">
      <c r="A112" s="54"/>
      <c r="B112" s="5" t="s">
        <v>888</v>
      </c>
      <c r="C112" s="36">
        <v>1080.3779999999999</v>
      </c>
    </row>
    <row r="113" spans="1:3" ht="20.25" customHeight="1">
      <c r="A113" s="109" t="s">
        <v>889</v>
      </c>
      <c r="B113" s="110"/>
      <c r="C113" s="111"/>
    </row>
    <row r="114" spans="1:3" ht="49.5" customHeight="1">
      <c r="A114" s="54"/>
      <c r="B114" s="5" t="s">
        <v>890</v>
      </c>
      <c r="C114" s="36">
        <v>2640.924</v>
      </c>
    </row>
    <row r="115" spans="1:3" ht="20.25" customHeight="1">
      <c r="A115" s="109" t="s">
        <v>891</v>
      </c>
      <c r="B115" s="110"/>
      <c r="C115" s="111"/>
    </row>
    <row r="116" spans="1:3" ht="49.5" customHeight="1">
      <c r="A116" s="54"/>
      <c r="B116" s="5" t="s">
        <v>890</v>
      </c>
      <c r="C116" s="36">
        <v>3001.05</v>
      </c>
    </row>
    <row r="117" spans="1:3" ht="20.25" customHeight="1">
      <c r="A117" s="109" t="s">
        <v>892</v>
      </c>
      <c r="B117" s="110"/>
      <c r="C117" s="111"/>
    </row>
    <row r="118" spans="1:3" ht="49.5" customHeight="1">
      <c r="A118" s="54"/>
      <c r="B118" s="5" t="s">
        <v>890</v>
      </c>
      <c r="C118" s="36">
        <v>4081.4280000000003</v>
      </c>
    </row>
    <row r="119" spans="1:3" ht="20.25" customHeight="1">
      <c r="A119" s="109" t="s">
        <v>893</v>
      </c>
      <c r="B119" s="110"/>
      <c r="C119" s="111"/>
    </row>
    <row r="120" spans="1:3" ht="49.5" customHeight="1">
      <c r="A120" s="54"/>
      <c r="B120" s="5" t="s">
        <v>890</v>
      </c>
      <c r="C120" s="36">
        <v>3481.2179999999998</v>
      </c>
    </row>
    <row r="121" spans="1:3" ht="32.25" customHeight="1">
      <c r="A121" s="108" t="s">
        <v>864</v>
      </c>
      <c r="B121" s="108"/>
      <c r="C121" s="108"/>
    </row>
    <row r="122" spans="1:3" ht="5.25" customHeight="1">
      <c r="A122" s="87"/>
      <c r="B122" s="87"/>
      <c r="C122" s="87"/>
    </row>
    <row r="123" spans="1:3" ht="21.75" customHeight="1">
      <c r="A123" s="107" t="s">
        <v>900</v>
      </c>
      <c r="B123" s="107"/>
      <c r="C123" s="107"/>
    </row>
    <row r="124" spans="1:3" ht="15" customHeight="1">
      <c r="A124" s="4" t="s">
        <v>1</v>
      </c>
      <c r="B124" s="4" t="s">
        <v>2</v>
      </c>
      <c r="C124" s="35" t="s">
        <v>527</v>
      </c>
    </row>
    <row r="125" spans="1:3" ht="21" customHeight="1">
      <c r="A125" s="109" t="s">
        <v>894</v>
      </c>
      <c r="B125" s="110"/>
      <c r="C125" s="111"/>
    </row>
    <row r="126" spans="1:3" ht="49.5" customHeight="1">
      <c r="A126" s="64"/>
      <c r="B126" s="5" t="s">
        <v>895</v>
      </c>
      <c r="C126" s="36">
        <v>6722.3519999999999</v>
      </c>
    </row>
    <row r="127" spans="1:3" ht="20.25" customHeight="1">
      <c r="A127" s="109" t="s">
        <v>896</v>
      </c>
      <c r="B127" s="110"/>
      <c r="C127" s="111"/>
    </row>
    <row r="128" spans="1:3" ht="49.5" customHeight="1">
      <c r="A128" s="64"/>
      <c r="B128" s="5" t="s">
        <v>895</v>
      </c>
      <c r="C128" s="36">
        <v>7082.4780000000001</v>
      </c>
    </row>
    <row r="129" spans="1:3" ht="20.25" customHeight="1">
      <c r="A129" s="109" t="s">
        <v>522</v>
      </c>
      <c r="B129" s="110"/>
      <c r="C129" s="111"/>
    </row>
    <row r="130" spans="1:3" ht="49.5" customHeight="1">
      <c r="A130" s="64"/>
      <c r="B130" s="5" t="s">
        <v>523</v>
      </c>
      <c r="C130" s="36">
        <v>744.2604</v>
      </c>
    </row>
    <row r="131" spans="1:3" ht="20.25" customHeight="1">
      <c r="A131" s="109" t="s">
        <v>897</v>
      </c>
      <c r="B131" s="110"/>
      <c r="C131" s="111"/>
    </row>
    <row r="132" spans="1:3" ht="49.5" customHeight="1">
      <c r="A132" s="64"/>
      <c r="B132" s="5" t="s">
        <v>525</v>
      </c>
      <c r="C132" s="36">
        <v>1447.173</v>
      </c>
    </row>
  </sheetData>
  <mergeCells count="31">
    <mergeCell ref="A24:A43"/>
    <mergeCell ref="A48:A62"/>
    <mergeCell ref="A44:C44"/>
    <mergeCell ref="A1:C1"/>
    <mergeCell ref="A3:C3"/>
    <mergeCell ref="A5:C5"/>
    <mergeCell ref="A6:A22"/>
    <mergeCell ref="A23:C23"/>
    <mergeCell ref="A89:C89"/>
    <mergeCell ref="A45:C45"/>
    <mergeCell ref="A63:C63"/>
    <mergeCell ref="A64:A77"/>
    <mergeCell ref="A78:C78"/>
    <mergeCell ref="A79:A88"/>
    <mergeCell ref="A47:C47"/>
    <mergeCell ref="A113:C113"/>
    <mergeCell ref="A129:C129"/>
    <mergeCell ref="A131:C131"/>
    <mergeCell ref="A91:C91"/>
    <mergeCell ref="A115:C115"/>
    <mergeCell ref="A117:C117"/>
    <mergeCell ref="A119:C119"/>
    <mergeCell ref="A125:C125"/>
    <mergeCell ref="A127:C127"/>
    <mergeCell ref="A121:C121"/>
    <mergeCell ref="A123:C123"/>
    <mergeCell ref="A93:C93"/>
    <mergeCell ref="A104:C104"/>
    <mergeCell ref="A94:A103"/>
    <mergeCell ref="A111:C111"/>
    <mergeCell ref="A105:A110"/>
  </mergeCells>
  <pageMargins left="0.7" right="0.7" top="1.5729166666666667" bottom="0.47916666666666669" header="0.23958333333333334" footer="0.3"/>
  <pageSetup paperSize="9" orientation="portrait" r:id="rId1"/>
  <headerFooter>
    <oddHeader>&amp;C&amp;G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1596" sqref="B1596"/>
    </sheetView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ГАЗ</vt:lpstr>
      <vt:lpstr>Лист3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Оксана Н. Медведева</dc:creator>
  <cp:lastModifiedBy>Медведева Оксана Николаевна</cp:lastModifiedBy>
  <cp:lastPrinted>2019-09-12T05:58:10Z</cp:lastPrinted>
  <dcterms:created xsi:type="dcterms:W3CDTF">2017-06-13T05:07:38Z</dcterms:created>
  <dcterms:modified xsi:type="dcterms:W3CDTF">2019-09-12T05:58:18Z</dcterms:modified>
</cp:coreProperties>
</file>